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wojtek/Downloads/"/>
    </mc:Choice>
  </mc:AlternateContent>
  <xr:revisionPtr revIDLastSave="0" documentId="13_ncr:1_{659C3447-5219-1C4A-ABFB-CC3F90C0DDA3}" xr6:coauthVersionLast="45" xr6:coauthVersionMax="45" xr10:uidLastSave="{00000000-0000-0000-0000-000000000000}"/>
  <bookViews>
    <workbookView xWindow="0" yWindow="0" windowWidth="25600" windowHeight="16000" tabRatio="334" xr2:uid="{00000000-000D-0000-FFFF-FFFF00000000}"/>
  </bookViews>
  <sheets>
    <sheet name="Ranking ogólny Senior" sheetId="5" r:id="rId1"/>
    <sheet name="MŚ kwal IO" sheetId="7" r:id="rId2"/>
    <sheet name="Roboczy" sheetId="4" state="hidden" r:id="rId3"/>
  </sheets>
  <definedNames>
    <definedName name="_xlnm._FilterDatabase" localSheetId="1" hidden="1">'MŚ kwal IO'!$B$4:$T$319</definedName>
    <definedName name="_xlnm._FilterDatabase" localSheetId="0" hidden="1">'Ranking ogólny Senior'!$B$4:$AE$368</definedName>
    <definedName name="_xlnm._FilterDatabase" localSheetId="2" hidden="1">Roboczy!$B$4:$T$318</definedName>
  </definedName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6" i="5" l="1"/>
  <c r="AE152" i="5"/>
  <c r="AE268" i="5"/>
  <c r="AE136" i="5"/>
  <c r="AE200" i="5"/>
  <c r="AE75" i="5"/>
  <c r="AE146" i="5"/>
  <c r="AE204" i="5"/>
  <c r="AE154" i="5"/>
  <c r="AE62" i="5"/>
  <c r="AE115" i="5"/>
  <c r="AE245" i="5"/>
  <c r="AE116" i="5"/>
  <c r="AE155" i="5"/>
  <c r="AE156" i="5"/>
  <c r="AE291" i="5"/>
  <c r="AE292" i="5"/>
  <c r="AE246" i="5"/>
  <c r="AE97" i="5"/>
  <c r="AE293" i="5"/>
  <c r="AE157" i="5"/>
  <c r="AE295" i="5"/>
  <c r="AE297" i="5"/>
  <c r="AE159" i="5"/>
  <c r="AE300" i="5"/>
  <c r="AE301" i="5"/>
  <c r="AE31" i="5"/>
  <c r="AE58" i="5"/>
  <c r="AE160" i="5"/>
  <c r="AE161" i="5"/>
  <c r="AE77" i="5"/>
  <c r="AE21" i="5"/>
  <c r="AE8" i="5"/>
  <c r="AE304" i="5"/>
  <c r="AE305" i="5"/>
  <c r="AE162" i="5"/>
  <c r="AE254" i="5"/>
  <c r="AE308" i="5"/>
  <c r="AE186" i="5"/>
  <c r="AE38" i="5"/>
  <c r="AE235" i="5"/>
  <c r="AE59" i="5"/>
  <c r="AE79" i="5"/>
  <c r="AE5" i="5"/>
  <c r="AE145" i="5"/>
  <c r="AE164" i="5"/>
  <c r="AE311" i="5"/>
  <c r="AE312" i="5"/>
  <c r="AE313" i="5"/>
  <c r="AE54" i="5"/>
  <c r="AE191" i="5"/>
  <c r="AE98" i="5"/>
  <c r="AE201" i="5"/>
  <c r="AE318" i="5"/>
  <c r="AE320" i="5"/>
  <c r="AE273" i="5"/>
  <c r="AE237" i="5"/>
  <c r="AE321" i="5"/>
  <c r="AE100" i="5"/>
  <c r="AE247" i="5"/>
  <c r="AE126" i="5"/>
  <c r="AE324" i="5"/>
  <c r="AE327" i="5"/>
  <c r="AE68" i="5"/>
  <c r="AE231" i="5"/>
  <c r="AE117" i="5"/>
  <c r="AE91" i="5"/>
  <c r="AE122" i="5"/>
  <c r="AE330" i="5"/>
  <c r="AE14" i="5"/>
  <c r="AE251" i="5"/>
  <c r="AE165" i="5"/>
  <c r="AE101" i="5"/>
  <c r="AE267" i="5"/>
  <c r="AE166" i="5"/>
  <c r="AE147" i="5"/>
  <c r="AE202" i="5"/>
  <c r="AE168" i="5"/>
  <c r="AE102" i="5"/>
  <c r="AE337" i="5"/>
  <c r="AE36" i="5"/>
  <c r="AE26" i="5"/>
  <c r="AE340" i="5"/>
  <c r="AE341" i="5"/>
  <c r="AE344" i="5"/>
  <c r="AE127" i="5"/>
  <c r="AE12" i="5"/>
  <c r="AE20" i="5"/>
  <c r="AE250" i="5"/>
  <c r="AE86" i="5"/>
  <c r="AE143" i="5"/>
  <c r="AE103" i="5"/>
  <c r="AE172" i="5"/>
  <c r="AE284" i="5"/>
  <c r="AE193" i="5"/>
  <c r="AE9" i="5"/>
  <c r="AE25" i="5"/>
  <c r="AE242" i="5"/>
  <c r="AE352" i="5"/>
  <c r="AE187" i="5"/>
  <c r="AE354" i="5"/>
  <c r="AE114" i="5"/>
  <c r="AE355" i="5"/>
  <c r="AE356" i="5"/>
  <c r="AE105" i="5"/>
  <c r="AE173" i="5"/>
  <c r="AE123" i="5"/>
  <c r="AE233" i="5"/>
  <c r="AE124" i="5"/>
  <c r="AE174" i="5"/>
  <c r="AE361" i="5"/>
  <c r="AE70" i="5"/>
  <c r="AE17" i="5"/>
  <c r="AE73" i="5"/>
  <c r="AE49" i="5"/>
  <c r="AE279" i="5"/>
  <c r="AE15" i="5"/>
  <c r="AE366" i="5"/>
  <c r="AE367" i="5"/>
  <c r="AE148" i="5"/>
  <c r="AC6" i="5"/>
  <c r="AC203" i="5"/>
  <c r="AC152" i="5"/>
  <c r="AC268" i="5"/>
  <c r="AC136" i="5"/>
  <c r="AC269" i="5"/>
  <c r="AC200" i="5"/>
  <c r="AC75" i="5"/>
  <c r="AC78" i="5"/>
  <c r="AC238" i="5"/>
  <c r="AC69" i="5"/>
  <c r="AC261" i="5"/>
  <c r="AC241" i="5"/>
  <c r="AC146" i="5"/>
  <c r="AC204" i="5"/>
  <c r="AC287" i="5"/>
  <c r="AC288" i="5"/>
  <c r="AC76" i="5"/>
  <c r="AC153" i="5"/>
  <c r="AC189" i="5"/>
  <c r="AC154" i="5"/>
  <c r="AC265" i="5"/>
  <c r="AC62" i="5"/>
  <c r="AC252" i="5"/>
  <c r="AC45" i="5"/>
  <c r="AC289" i="5"/>
  <c r="AC205" i="5"/>
  <c r="AC115" i="5"/>
  <c r="AC245" i="5"/>
  <c r="AC116" i="5"/>
  <c r="AC206" i="5"/>
  <c r="AC155" i="5"/>
  <c r="AC156" i="5"/>
  <c r="AC290" i="5"/>
  <c r="AC291" i="5"/>
  <c r="AC292" i="5"/>
  <c r="AC23" i="5"/>
  <c r="AC246" i="5"/>
  <c r="AC97" i="5"/>
  <c r="AC293" i="5"/>
  <c r="AC19" i="5"/>
  <c r="AC94" i="5"/>
  <c r="AC190" i="5"/>
  <c r="AC239" i="5"/>
  <c r="AC294" i="5"/>
  <c r="AC157" i="5"/>
  <c r="AC181" i="5"/>
  <c r="AC133" i="5"/>
  <c r="AC266" i="5"/>
  <c r="AC129" i="5"/>
  <c r="AC158" i="5"/>
  <c r="AC295" i="5"/>
  <c r="AC207" i="5"/>
  <c r="AC32" i="5"/>
  <c r="AC90" i="5"/>
  <c r="AC296" i="5"/>
  <c r="AC297" i="5"/>
  <c r="AC128" i="5"/>
  <c r="AC298" i="5"/>
  <c r="AC219" i="5"/>
  <c r="AC208" i="5"/>
  <c r="AC110" i="5"/>
  <c r="AC299" i="5"/>
  <c r="AC159" i="5"/>
  <c r="AC300" i="5"/>
  <c r="AC301" i="5"/>
  <c r="AC209" i="5"/>
  <c r="AC29" i="5"/>
  <c r="AC34" i="5"/>
  <c r="AC31" i="5"/>
  <c r="AC58" i="5"/>
  <c r="AC302" i="5"/>
  <c r="AC303" i="5"/>
  <c r="AC196" i="5"/>
  <c r="AC253" i="5"/>
  <c r="AC160" i="5"/>
  <c r="AC270" i="5"/>
  <c r="AC111" i="5"/>
  <c r="AC198" i="5"/>
  <c r="AC161" i="5"/>
  <c r="AC77" i="5"/>
  <c r="AC47" i="5"/>
  <c r="AC48" i="5"/>
  <c r="AC18" i="5"/>
  <c r="AC149" i="5"/>
  <c r="AC21" i="5"/>
  <c r="AC271" i="5"/>
  <c r="AC87" i="5"/>
  <c r="AC108" i="5"/>
  <c r="AC8" i="5"/>
  <c r="AC188" i="5"/>
  <c r="AC30" i="5"/>
  <c r="AC10" i="5"/>
  <c r="AC304" i="5"/>
  <c r="AC305" i="5"/>
  <c r="AC199" i="5"/>
  <c r="AC162" i="5"/>
  <c r="AC306" i="5"/>
  <c r="AC82" i="5"/>
  <c r="AC182" i="5"/>
  <c r="AC163" i="5"/>
  <c r="AC307" i="5"/>
  <c r="AC210" i="5"/>
  <c r="AC88" i="5"/>
  <c r="AC183" i="5"/>
  <c r="AC224" i="5"/>
  <c r="AC119" i="5"/>
  <c r="AC141" i="5"/>
  <c r="AC195" i="5"/>
  <c r="AC254" i="5"/>
  <c r="AC272" i="5"/>
  <c r="AC308" i="5"/>
  <c r="AC186" i="5"/>
  <c r="AC38" i="5"/>
  <c r="AC235" i="5"/>
  <c r="AC59" i="5"/>
  <c r="AC79" i="5"/>
  <c r="AC85" i="5"/>
  <c r="AC81" i="5"/>
  <c r="AC131" i="5"/>
  <c r="AC24" i="5"/>
  <c r="AC5" i="5"/>
  <c r="AC93" i="5"/>
  <c r="AC309" i="5"/>
  <c r="AC56" i="5"/>
  <c r="AC225" i="5"/>
  <c r="AC39" i="5"/>
  <c r="AC41" i="5"/>
  <c r="AC63" i="5"/>
  <c r="AC222" i="5"/>
  <c r="AC145" i="5"/>
  <c r="AC140" i="5"/>
  <c r="AC310" i="5"/>
  <c r="AC164" i="5"/>
  <c r="AC311" i="5"/>
  <c r="AC312" i="5"/>
  <c r="AC226" i="5"/>
  <c r="AC313" i="5"/>
  <c r="AC184" i="5"/>
  <c r="AC112" i="5"/>
  <c r="AC281" i="5"/>
  <c r="AC314" i="5"/>
  <c r="AC54" i="5"/>
  <c r="AC191" i="5"/>
  <c r="AC98" i="5"/>
  <c r="AC201" i="5"/>
  <c r="AC315" i="5"/>
  <c r="AC316" i="5"/>
  <c r="AC44" i="5"/>
  <c r="AC40" i="5"/>
  <c r="AC317" i="5"/>
  <c r="AC318" i="5"/>
  <c r="AC282" i="5"/>
  <c r="AC319" i="5"/>
  <c r="AC320" i="5"/>
  <c r="AC262" i="5"/>
  <c r="AC99" i="5"/>
  <c r="AC221" i="5"/>
  <c r="AC273" i="5"/>
  <c r="AC178" i="5"/>
  <c r="AC274" i="5"/>
  <c r="AC113" i="5"/>
  <c r="AC237" i="5"/>
  <c r="AC321" i="5"/>
  <c r="AC223" i="5"/>
  <c r="AC322" i="5"/>
  <c r="AC323" i="5"/>
  <c r="AC100" i="5"/>
  <c r="AC247" i="5"/>
  <c r="AC46" i="5"/>
  <c r="AC126" i="5"/>
  <c r="AC324" i="5"/>
  <c r="AC325" i="5"/>
  <c r="AC326" i="5"/>
  <c r="AC92" i="5"/>
  <c r="AC232" i="5"/>
  <c r="AC327" i="5"/>
  <c r="AC68" i="5"/>
  <c r="AC283" i="5"/>
  <c r="AC328" i="5"/>
  <c r="AC231" i="5"/>
  <c r="AC117" i="5"/>
  <c r="AC91" i="5"/>
  <c r="AC227" i="5"/>
  <c r="AC89" i="5"/>
  <c r="AC329" i="5"/>
  <c r="AC122" i="5"/>
  <c r="AC11" i="5"/>
  <c r="AC55" i="5"/>
  <c r="AC330" i="5"/>
  <c r="AC16" i="5"/>
  <c r="AC244" i="5"/>
  <c r="AC14" i="5"/>
  <c r="AC251" i="5"/>
  <c r="AC125" i="5"/>
  <c r="AC331" i="5"/>
  <c r="AC165" i="5"/>
  <c r="AC332" i="5"/>
  <c r="AC333" i="5"/>
  <c r="AC101" i="5"/>
  <c r="AC267" i="5"/>
  <c r="AC166" i="5"/>
  <c r="AC167" i="5"/>
  <c r="AC192" i="5"/>
  <c r="AC130" i="5"/>
  <c r="AC52" i="5"/>
  <c r="AC147" i="5"/>
  <c r="AC83" i="5"/>
  <c r="AC202" i="5"/>
  <c r="AC334" i="5"/>
  <c r="AC335" i="5"/>
  <c r="AC168" i="5"/>
  <c r="AC102" i="5"/>
  <c r="AC336" i="5"/>
  <c r="AC258" i="5"/>
  <c r="AC180" i="5"/>
  <c r="AC337" i="5"/>
  <c r="AC255" i="5"/>
  <c r="AC169" i="5"/>
  <c r="AC248" i="5"/>
  <c r="AC118" i="5"/>
  <c r="AC275" i="5"/>
  <c r="AC27" i="5"/>
  <c r="AC263" i="5"/>
  <c r="AC338" i="5"/>
  <c r="AC36" i="5"/>
  <c r="AC26" i="5"/>
  <c r="AC339" i="5"/>
  <c r="AC57" i="5"/>
  <c r="AC340" i="5"/>
  <c r="AC341" i="5"/>
  <c r="AC84" i="5"/>
  <c r="AC211" i="5"/>
  <c r="AC151" i="5"/>
  <c r="AC80" i="5"/>
  <c r="AC342" i="5"/>
  <c r="AC343" i="5"/>
  <c r="AC344" i="5"/>
  <c r="AC127" i="5"/>
  <c r="AC12" i="5"/>
  <c r="AC20" i="5"/>
  <c r="AC250" i="5"/>
  <c r="AC212" i="5"/>
  <c r="AC170" i="5"/>
  <c r="AC213" i="5"/>
  <c r="AC171" i="5"/>
  <c r="AC50" i="5"/>
  <c r="AC86" i="5"/>
  <c r="AC143" i="5"/>
  <c r="AC103" i="5"/>
  <c r="AC172" i="5"/>
  <c r="AC345" i="5"/>
  <c r="AC142" i="5"/>
  <c r="AC346" i="5"/>
  <c r="AC67" i="5"/>
  <c r="AC214" i="5"/>
  <c r="AC234" i="5"/>
  <c r="AC61" i="5"/>
  <c r="AC347" i="5"/>
  <c r="AC197" i="5"/>
  <c r="AC284" i="5"/>
  <c r="AC104" i="5"/>
  <c r="AC348" i="5"/>
  <c r="AC72" i="5"/>
  <c r="AC132" i="5"/>
  <c r="AC256" i="5"/>
  <c r="AC185" i="5"/>
  <c r="AC215" i="5"/>
  <c r="AC71" i="5"/>
  <c r="AC349" i="5"/>
  <c r="AC350" i="5"/>
  <c r="AC259" i="5"/>
  <c r="AC276" i="5"/>
  <c r="AC42" i="5"/>
  <c r="AC109" i="5"/>
  <c r="AC193" i="5"/>
  <c r="AC53" i="5"/>
  <c r="AC22" i="5"/>
  <c r="AC60" i="5"/>
  <c r="AC121" i="5"/>
  <c r="AC351" i="5"/>
  <c r="AC95" i="5"/>
  <c r="AC9" i="5"/>
  <c r="AC25" i="5"/>
  <c r="AC242" i="5"/>
  <c r="AC352" i="5"/>
  <c r="AC353" i="5"/>
  <c r="AC187" i="5"/>
  <c r="AC354" i="5"/>
  <c r="AC7" i="5"/>
  <c r="AC285" i="5"/>
  <c r="AC114" i="5"/>
  <c r="AC216" i="5"/>
  <c r="AC249" i="5"/>
  <c r="AC355" i="5"/>
  <c r="AC356" i="5"/>
  <c r="AC257" i="5"/>
  <c r="AC33" i="5"/>
  <c r="AC264" i="5"/>
  <c r="AC277" i="5"/>
  <c r="AC105" i="5"/>
  <c r="AC173" i="5"/>
  <c r="AC123" i="5"/>
  <c r="AC233" i="5"/>
  <c r="AC243" i="5"/>
  <c r="AC120" i="5"/>
  <c r="AC217" i="5"/>
  <c r="AC139" i="5"/>
  <c r="AC64" i="5"/>
  <c r="AC236" i="5"/>
  <c r="AC357" i="5"/>
  <c r="AC43" i="5"/>
  <c r="AC106" i="5"/>
  <c r="AC228" i="5"/>
  <c r="AC135" i="5"/>
  <c r="AC124" i="5"/>
  <c r="AC179" i="5"/>
  <c r="AC358" i="5"/>
  <c r="AC174" i="5"/>
  <c r="AC240" i="5"/>
  <c r="AC359" i="5"/>
  <c r="AC360" i="5"/>
  <c r="AC229" i="5"/>
  <c r="AC175" i="5"/>
  <c r="AC361" i="5"/>
  <c r="AC134" i="5"/>
  <c r="AC278" i="5"/>
  <c r="AC66" i="5"/>
  <c r="AC194" i="5"/>
  <c r="AC230" i="5"/>
  <c r="AC260" i="5"/>
  <c r="AC362" i="5"/>
  <c r="AC65" i="5"/>
  <c r="AC28" i="5"/>
  <c r="AC70" i="5"/>
  <c r="AC137" i="5"/>
  <c r="AC176" i="5"/>
  <c r="AC35" i="5"/>
  <c r="AC37" i="5"/>
  <c r="AC363" i="5"/>
  <c r="AC364" i="5"/>
  <c r="AC138" i="5"/>
  <c r="AC17" i="5"/>
  <c r="AC73" i="5"/>
  <c r="AC49" i="5"/>
  <c r="AC218" i="5"/>
  <c r="AC13" i="5"/>
  <c r="AC279" i="5"/>
  <c r="AC15" i="5"/>
  <c r="AC74" i="5"/>
  <c r="AC280" i="5"/>
  <c r="AC144" i="5"/>
  <c r="AC177" i="5"/>
  <c r="AC365" i="5"/>
  <c r="AC96" i="5"/>
  <c r="AC220" i="5"/>
  <c r="AC366" i="5"/>
  <c r="AC367" i="5"/>
  <c r="AC150" i="5"/>
  <c r="AC368" i="5"/>
  <c r="AC148" i="5"/>
  <c r="AC107" i="5"/>
  <c r="AC51" i="5"/>
  <c r="Z6" i="5"/>
  <c r="Z203" i="5"/>
  <c r="Z152" i="5"/>
  <c r="Z268" i="5"/>
  <c r="Z136" i="5"/>
  <c r="Z269" i="5"/>
  <c r="Z200" i="5"/>
  <c r="Z75" i="5"/>
  <c r="Z78" i="5"/>
  <c r="Z238" i="5"/>
  <c r="Z69" i="5"/>
  <c r="Z261" i="5"/>
  <c r="Z241" i="5"/>
  <c r="Z146" i="5"/>
  <c r="Z204" i="5"/>
  <c r="Z287" i="5"/>
  <c r="Z288" i="5"/>
  <c r="Z76" i="5"/>
  <c r="Z153" i="5"/>
  <c r="Z189" i="5"/>
  <c r="Z154" i="5"/>
  <c r="Z265" i="5"/>
  <c r="Z62" i="5"/>
  <c r="Z252" i="5"/>
  <c r="Z45" i="5"/>
  <c r="Z289" i="5"/>
  <c r="Z205" i="5"/>
  <c r="Z115" i="5"/>
  <c r="Z245" i="5"/>
  <c r="Z116" i="5"/>
  <c r="Z206" i="5"/>
  <c r="Z155" i="5"/>
  <c r="Z156" i="5"/>
  <c r="Z290" i="5"/>
  <c r="Z291" i="5"/>
  <c r="Z292" i="5"/>
  <c r="Z23" i="5"/>
  <c r="Z246" i="5"/>
  <c r="Z97" i="5"/>
  <c r="Z293" i="5"/>
  <c r="Z19" i="5"/>
  <c r="Z94" i="5"/>
  <c r="Z190" i="5"/>
  <c r="Z239" i="5"/>
  <c r="Z294" i="5"/>
  <c r="Z157" i="5"/>
  <c r="Z181" i="5"/>
  <c r="Z133" i="5"/>
  <c r="Z266" i="5"/>
  <c r="Z129" i="5"/>
  <c r="Z158" i="5"/>
  <c r="Z295" i="5"/>
  <c r="Z207" i="5"/>
  <c r="Z32" i="5"/>
  <c r="Z90" i="5"/>
  <c r="Z296" i="5"/>
  <c r="Z297" i="5"/>
  <c r="Z128" i="5"/>
  <c r="Z298" i="5"/>
  <c r="Z219" i="5"/>
  <c r="Z208" i="5"/>
  <c r="Z110" i="5"/>
  <c r="Z299" i="5"/>
  <c r="Z159" i="5"/>
  <c r="Z300" i="5"/>
  <c r="Z301" i="5"/>
  <c r="Z209" i="5"/>
  <c r="Z29" i="5"/>
  <c r="Z34" i="5"/>
  <c r="Z31" i="5"/>
  <c r="Z58" i="5"/>
  <c r="Z302" i="5"/>
  <c r="Z303" i="5"/>
  <c r="Z196" i="5"/>
  <c r="Z253" i="5"/>
  <c r="Z160" i="5"/>
  <c r="Z270" i="5"/>
  <c r="Z111" i="5"/>
  <c r="Z198" i="5"/>
  <c r="Z161" i="5"/>
  <c r="Z77" i="5"/>
  <c r="Z47" i="5"/>
  <c r="Z48" i="5"/>
  <c r="Z18" i="5"/>
  <c r="Z149" i="5"/>
  <c r="Z21" i="5"/>
  <c r="Z271" i="5"/>
  <c r="Z87" i="5"/>
  <c r="Z108" i="5"/>
  <c r="Z8" i="5"/>
  <c r="Z188" i="5"/>
  <c r="Z30" i="5"/>
  <c r="Z10" i="5"/>
  <c r="Z304" i="5"/>
  <c r="Z305" i="5"/>
  <c r="Z199" i="5"/>
  <c r="Z162" i="5"/>
  <c r="Z306" i="5"/>
  <c r="Z82" i="5"/>
  <c r="Z182" i="5"/>
  <c r="Z163" i="5"/>
  <c r="Z307" i="5"/>
  <c r="Z210" i="5"/>
  <c r="Z88" i="5"/>
  <c r="Z183" i="5"/>
  <c r="Z224" i="5"/>
  <c r="Z119" i="5"/>
  <c r="Z141" i="5"/>
  <c r="Z195" i="5"/>
  <c r="Z254" i="5"/>
  <c r="Z272" i="5"/>
  <c r="Z308" i="5"/>
  <c r="Z186" i="5"/>
  <c r="Z38" i="5"/>
  <c r="Z235" i="5"/>
  <c r="Z59" i="5"/>
  <c r="Z79" i="5"/>
  <c r="Z85" i="5"/>
  <c r="Z81" i="5"/>
  <c r="Z131" i="5"/>
  <c r="Z24" i="5"/>
  <c r="Z5" i="5"/>
  <c r="Z93" i="5"/>
  <c r="Z309" i="5"/>
  <c r="Z56" i="5"/>
  <c r="Z225" i="5"/>
  <c r="Z39" i="5"/>
  <c r="Z41" i="5"/>
  <c r="Z63" i="5"/>
  <c r="Z222" i="5"/>
  <c r="Z145" i="5"/>
  <c r="Z140" i="5"/>
  <c r="Z310" i="5"/>
  <c r="Z164" i="5"/>
  <c r="Z311" i="5"/>
  <c r="Z312" i="5"/>
  <c r="Z226" i="5"/>
  <c r="Z313" i="5"/>
  <c r="Z184" i="5"/>
  <c r="Z112" i="5"/>
  <c r="Z281" i="5"/>
  <c r="Z314" i="5"/>
  <c r="Z54" i="5"/>
  <c r="Z191" i="5"/>
  <c r="Z98" i="5"/>
  <c r="Z201" i="5"/>
  <c r="Z315" i="5"/>
  <c r="Z316" i="5"/>
  <c r="Z44" i="5"/>
  <c r="Z40" i="5"/>
  <c r="Z317" i="5"/>
  <c r="Z318" i="5"/>
  <c r="Z282" i="5"/>
  <c r="Z319" i="5"/>
  <c r="Z320" i="5"/>
  <c r="Z262" i="5"/>
  <c r="Z99" i="5"/>
  <c r="Z221" i="5"/>
  <c r="Z273" i="5"/>
  <c r="Z178" i="5"/>
  <c r="Z274" i="5"/>
  <c r="Z113" i="5"/>
  <c r="Z237" i="5"/>
  <c r="Z321" i="5"/>
  <c r="Z223" i="5"/>
  <c r="Z322" i="5"/>
  <c r="Z323" i="5"/>
  <c r="Z100" i="5"/>
  <c r="Z247" i="5"/>
  <c r="Z46" i="5"/>
  <c r="Z126" i="5"/>
  <c r="Z324" i="5"/>
  <c r="Z325" i="5"/>
  <c r="Z326" i="5"/>
  <c r="Z92" i="5"/>
  <c r="Z232" i="5"/>
  <c r="Z327" i="5"/>
  <c r="Z68" i="5"/>
  <c r="Z283" i="5"/>
  <c r="Z328" i="5"/>
  <c r="Z231" i="5"/>
  <c r="Z117" i="5"/>
  <c r="Z91" i="5"/>
  <c r="Z227" i="5"/>
  <c r="Z89" i="5"/>
  <c r="Z329" i="5"/>
  <c r="Z122" i="5"/>
  <c r="Z11" i="5"/>
  <c r="Z55" i="5"/>
  <c r="Z330" i="5"/>
  <c r="Z16" i="5"/>
  <c r="Z244" i="5"/>
  <c r="Z14" i="5"/>
  <c r="Z251" i="5"/>
  <c r="Z125" i="5"/>
  <c r="Z331" i="5"/>
  <c r="Z165" i="5"/>
  <c r="Z332" i="5"/>
  <c r="Z333" i="5"/>
  <c r="Z101" i="5"/>
  <c r="Z267" i="5"/>
  <c r="Z166" i="5"/>
  <c r="Z167" i="5"/>
  <c r="Z192" i="5"/>
  <c r="Z130" i="5"/>
  <c r="Z52" i="5"/>
  <c r="Z147" i="5"/>
  <c r="Z83" i="5"/>
  <c r="Z202" i="5"/>
  <c r="Z334" i="5"/>
  <c r="Z335" i="5"/>
  <c r="Z168" i="5"/>
  <c r="Z102" i="5"/>
  <c r="Z336" i="5"/>
  <c r="Z258" i="5"/>
  <c r="Z180" i="5"/>
  <c r="Z337" i="5"/>
  <c r="Z255" i="5"/>
  <c r="Z169" i="5"/>
  <c r="Z248" i="5"/>
  <c r="Z118" i="5"/>
  <c r="Z275" i="5"/>
  <c r="Z27" i="5"/>
  <c r="Z263" i="5"/>
  <c r="Z338" i="5"/>
  <c r="Z36" i="5"/>
  <c r="Z26" i="5"/>
  <c r="Z339" i="5"/>
  <c r="Z57" i="5"/>
  <c r="Z340" i="5"/>
  <c r="Z341" i="5"/>
  <c r="Z84" i="5"/>
  <c r="Z211" i="5"/>
  <c r="Z151" i="5"/>
  <c r="Z80" i="5"/>
  <c r="Z342" i="5"/>
  <c r="Z343" i="5"/>
  <c r="Z344" i="5"/>
  <c r="Z127" i="5"/>
  <c r="Z12" i="5"/>
  <c r="Z20" i="5"/>
  <c r="Z250" i="5"/>
  <c r="Z212" i="5"/>
  <c r="Z170" i="5"/>
  <c r="Z213" i="5"/>
  <c r="Z171" i="5"/>
  <c r="Z50" i="5"/>
  <c r="Z86" i="5"/>
  <c r="Z143" i="5"/>
  <c r="Z103" i="5"/>
  <c r="Z172" i="5"/>
  <c r="Z345" i="5"/>
  <c r="Z142" i="5"/>
  <c r="Z346" i="5"/>
  <c r="Z67" i="5"/>
  <c r="Z214" i="5"/>
  <c r="Z234" i="5"/>
  <c r="Z61" i="5"/>
  <c r="Z347" i="5"/>
  <c r="Z197" i="5"/>
  <c r="Z284" i="5"/>
  <c r="Z104" i="5"/>
  <c r="Z348" i="5"/>
  <c r="Z72" i="5"/>
  <c r="Z132" i="5"/>
  <c r="Z256" i="5"/>
  <c r="Z185" i="5"/>
  <c r="Z215" i="5"/>
  <c r="Z71" i="5"/>
  <c r="Z349" i="5"/>
  <c r="Z350" i="5"/>
  <c r="Z259" i="5"/>
  <c r="Z276" i="5"/>
  <c r="Z42" i="5"/>
  <c r="Z109" i="5"/>
  <c r="Z193" i="5"/>
  <c r="Z53" i="5"/>
  <c r="Z22" i="5"/>
  <c r="Z60" i="5"/>
  <c r="Z121" i="5"/>
  <c r="Z351" i="5"/>
  <c r="Z95" i="5"/>
  <c r="Z9" i="5"/>
  <c r="Z25" i="5"/>
  <c r="Z242" i="5"/>
  <c r="Z352" i="5"/>
  <c r="Z353" i="5"/>
  <c r="Z187" i="5"/>
  <c r="Z354" i="5"/>
  <c r="Z7" i="5"/>
  <c r="Z285" i="5"/>
  <c r="Z114" i="5"/>
  <c r="Z216" i="5"/>
  <c r="Z249" i="5"/>
  <c r="Z355" i="5"/>
  <c r="Z356" i="5"/>
  <c r="Z257" i="5"/>
  <c r="Z33" i="5"/>
  <c r="Z264" i="5"/>
  <c r="Z277" i="5"/>
  <c r="Z105" i="5"/>
  <c r="Z173" i="5"/>
  <c r="Z123" i="5"/>
  <c r="Z233" i="5"/>
  <c r="Z243" i="5"/>
  <c r="Z120" i="5"/>
  <c r="Z217" i="5"/>
  <c r="Z139" i="5"/>
  <c r="Z64" i="5"/>
  <c r="Z236" i="5"/>
  <c r="Z357" i="5"/>
  <c r="Z43" i="5"/>
  <c r="Z106" i="5"/>
  <c r="Z228" i="5"/>
  <c r="Z135" i="5"/>
  <c r="Z124" i="5"/>
  <c r="Z179" i="5"/>
  <c r="Z358" i="5"/>
  <c r="Z174" i="5"/>
  <c r="Z240" i="5"/>
  <c r="Z359" i="5"/>
  <c r="Z360" i="5"/>
  <c r="Z229" i="5"/>
  <c r="Z175" i="5"/>
  <c r="Z361" i="5"/>
  <c r="Z134" i="5"/>
  <c r="Z278" i="5"/>
  <c r="Z66" i="5"/>
  <c r="Z194" i="5"/>
  <c r="Z230" i="5"/>
  <c r="Z260" i="5"/>
  <c r="Z362" i="5"/>
  <c r="Z65" i="5"/>
  <c r="Z28" i="5"/>
  <c r="Z70" i="5"/>
  <c r="Z137" i="5"/>
  <c r="Z176" i="5"/>
  <c r="Z35" i="5"/>
  <c r="Z37" i="5"/>
  <c r="Z363" i="5"/>
  <c r="Z364" i="5"/>
  <c r="Z138" i="5"/>
  <c r="Z17" i="5"/>
  <c r="Z73" i="5"/>
  <c r="Z49" i="5"/>
  <c r="Z218" i="5"/>
  <c r="Z13" i="5"/>
  <c r="Z279" i="5"/>
  <c r="Z15" i="5"/>
  <c r="Z74" i="5"/>
  <c r="Z280" i="5"/>
  <c r="Z144" i="5"/>
  <c r="Z177" i="5"/>
  <c r="Z365" i="5"/>
  <c r="Z96" i="5"/>
  <c r="Z220" i="5"/>
  <c r="Z366" i="5"/>
  <c r="Z367" i="5"/>
  <c r="Z150" i="5"/>
  <c r="Z368" i="5"/>
  <c r="Z148" i="5"/>
  <c r="Z107" i="5"/>
  <c r="Z51" i="5"/>
  <c r="W6" i="5"/>
  <c r="W203" i="5"/>
  <c r="W152" i="5"/>
  <c r="W268" i="5"/>
  <c r="W136" i="5"/>
  <c r="W269" i="5"/>
  <c r="W200" i="5"/>
  <c r="W75" i="5"/>
  <c r="W78" i="5"/>
  <c r="W238" i="5"/>
  <c r="W69" i="5"/>
  <c r="W261" i="5"/>
  <c r="W241" i="5"/>
  <c r="W146" i="5"/>
  <c r="W204" i="5"/>
  <c r="W287" i="5"/>
  <c r="W288" i="5"/>
  <c r="W76" i="5"/>
  <c r="W153" i="5"/>
  <c r="W189" i="5"/>
  <c r="W154" i="5"/>
  <c r="W265" i="5"/>
  <c r="W62" i="5"/>
  <c r="W252" i="5"/>
  <c r="W45" i="5"/>
  <c r="W289" i="5"/>
  <c r="W205" i="5"/>
  <c r="W115" i="5"/>
  <c r="W245" i="5"/>
  <c r="W116" i="5"/>
  <c r="W206" i="5"/>
  <c r="W155" i="5"/>
  <c r="W156" i="5"/>
  <c r="W290" i="5"/>
  <c r="W291" i="5"/>
  <c r="W292" i="5"/>
  <c r="W23" i="5"/>
  <c r="W246" i="5"/>
  <c r="W97" i="5"/>
  <c r="W293" i="5"/>
  <c r="W19" i="5"/>
  <c r="W94" i="5"/>
  <c r="W190" i="5"/>
  <c r="W239" i="5"/>
  <c r="W294" i="5"/>
  <c r="W157" i="5"/>
  <c r="W181" i="5"/>
  <c r="W133" i="5"/>
  <c r="W266" i="5"/>
  <c r="W129" i="5"/>
  <c r="W158" i="5"/>
  <c r="W295" i="5"/>
  <c r="W207" i="5"/>
  <c r="W32" i="5"/>
  <c r="W90" i="5"/>
  <c r="W296" i="5"/>
  <c r="W297" i="5"/>
  <c r="W128" i="5"/>
  <c r="W298" i="5"/>
  <c r="W219" i="5"/>
  <c r="W208" i="5"/>
  <c r="W110" i="5"/>
  <c r="W299" i="5"/>
  <c r="W159" i="5"/>
  <c r="W300" i="5"/>
  <c r="W301" i="5"/>
  <c r="W209" i="5"/>
  <c r="W29" i="5"/>
  <c r="W34" i="5"/>
  <c r="W31" i="5"/>
  <c r="W58" i="5"/>
  <c r="W302" i="5"/>
  <c r="W303" i="5"/>
  <c r="W196" i="5"/>
  <c r="W253" i="5"/>
  <c r="W160" i="5"/>
  <c r="W270" i="5"/>
  <c r="W111" i="5"/>
  <c r="W198" i="5"/>
  <c r="W161" i="5"/>
  <c r="W77" i="5"/>
  <c r="W47" i="5"/>
  <c r="W48" i="5"/>
  <c r="W18" i="5"/>
  <c r="W149" i="5"/>
  <c r="W21" i="5"/>
  <c r="W271" i="5"/>
  <c r="W87" i="5"/>
  <c r="W108" i="5"/>
  <c r="W8" i="5"/>
  <c r="W188" i="5"/>
  <c r="W30" i="5"/>
  <c r="W10" i="5"/>
  <c r="W304" i="5"/>
  <c r="W305" i="5"/>
  <c r="W199" i="5"/>
  <c r="W162" i="5"/>
  <c r="W306" i="5"/>
  <c r="W82" i="5"/>
  <c r="W182" i="5"/>
  <c r="W163" i="5"/>
  <c r="W307" i="5"/>
  <c r="W210" i="5"/>
  <c r="W88" i="5"/>
  <c r="W183" i="5"/>
  <c r="W224" i="5"/>
  <c r="W119" i="5"/>
  <c r="W141" i="5"/>
  <c r="W195" i="5"/>
  <c r="W254" i="5"/>
  <c r="W272" i="5"/>
  <c r="W308" i="5"/>
  <c r="W186" i="5"/>
  <c r="W38" i="5"/>
  <c r="W235" i="5"/>
  <c r="W59" i="5"/>
  <c r="W79" i="5"/>
  <c r="W85" i="5"/>
  <c r="W81" i="5"/>
  <c r="W131" i="5"/>
  <c r="W24" i="5"/>
  <c r="W5" i="5"/>
  <c r="W93" i="5"/>
  <c r="W309" i="5"/>
  <c r="W56" i="5"/>
  <c r="W225" i="5"/>
  <c r="W39" i="5"/>
  <c r="W41" i="5"/>
  <c r="W63" i="5"/>
  <c r="W222" i="5"/>
  <c r="W145" i="5"/>
  <c r="W140" i="5"/>
  <c r="W310" i="5"/>
  <c r="W164" i="5"/>
  <c r="W311" i="5"/>
  <c r="W312" i="5"/>
  <c r="W226" i="5"/>
  <c r="W313" i="5"/>
  <c r="W184" i="5"/>
  <c r="W112" i="5"/>
  <c r="W281" i="5"/>
  <c r="W314" i="5"/>
  <c r="W54" i="5"/>
  <c r="W191" i="5"/>
  <c r="W98" i="5"/>
  <c r="W201" i="5"/>
  <c r="W315" i="5"/>
  <c r="W316" i="5"/>
  <c r="W44" i="5"/>
  <c r="W40" i="5"/>
  <c r="W317" i="5"/>
  <c r="W318" i="5"/>
  <c r="W282" i="5"/>
  <c r="W319" i="5"/>
  <c r="W320" i="5"/>
  <c r="W262" i="5"/>
  <c r="W99" i="5"/>
  <c r="W221" i="5"/>
  <c r="W273" i="5"/>
  <c r="W178" i="5"/>
  <c r="W274" i="5"/>
  <c r="W113" i="5"/>
  <c r="W237" i="5"/>
  <c r="W321" i="5"/>
  <c r="W223" i="5"/>
  <c r="W322" i="5"/>
  <c r="W323" i="5"/>
  <c r="W100" i="5"/>
  <c r="W247" i="5"/>
  <c r="W46" i="5"/>
  <c r="W126" i="5"/>
  <c r="W324" i="5"/>
  <c r="W325" i="5"/>
  <c r="W326" i="5"/>
  <c r="W92" i="5"/>
  <c r="W232" i="5"/>
  <c r="W327" i="5"/>
  <c r="W68" i="5"/>
  <c r="W283" i="5"/>
  <c r="W328" i="5"/>
  <c r="W231" i="5"/>
  <c r="W117" i="5"/>
  <c r="W91" i="5"/>
  <c r="W227" i="5"/>
  <c r="W89" i="5"/>
  <c r="W329" i="5"/>
  <c r="W122" i="5"/>
  <c r="W11" i="5"/>
  <c r="W55" i="5"/>
  <c r="W330" i="5"/>
  <c r="W16" i="5"/>
  <c r="W244" i="5"/>
  <c r="W14" i="5"/>
  <c r="W251" i="5"/>
  <c r="W125" i="5"/>
  <c r="W331" i="5"/>
  <c r="W165" i="5"/>
  <c r="W332" i="5"/>
  <c r="W333" i="5"/>
  <c r="W101" i="5"/>
  <c r="W267" i="5"/>
  <c r="W166" i="5"/>
  <c r="W167" i="5"/>
  <c r="W192" i="5"/>
  <c r="W130" i="5"/>
  <c r="W52" i="5"/>
  <c r="W147" i="5"/>
  <c r="W83" i="5"/>
  <c r="W202" i="5"/>
  <c r="W334" i="5"/>
  <c r="W335" i="5"/>
  <c r="W168" i="5"/>
  <c r="W102" i="5"/>
  <c r="W336" i="5"/>
  <c r="W258" i="5"/>
  <c r="W180" i="5"/>
  <c r="W337" i="5"/>
  <c r="W255" i="5"/>
  <c r="W169" i="5"/>
  <c r="W248" i="5"/>
  <c r="W118" i="5"/>
  <c r="W275" i="5"/>
  <c r="W27" i="5"/>
  <c r="W263" i="5"/>
  <c r="W338" i="5"/>
  <c r="W36" i="5"/>
  <c r="W26" i="5"/>
  <c r="W339" i="5"/>
  <c r="W57" i="5"/>
  <c r="W340" i="5"/>
  <c r="W341" i="5"/>
  <c r="W84" i="5"/>
  <c r="W211" i="5"/>
  <c r="W151" i="5"/>
  <c r="W80" i="5"/>
  <c r="W342" i="5"/>
  <c r="W343" i="5"/>
  <c r="W344" i="5"/>
  <c r="W127" i="5"/>
  <c r="W12" i="5"/>
  <c r="W20" i="5"/>
  <c r="W250" i="5"/>
  <c r="W212" i="5"/>
  <c r="W170" i="5"/>
  <c r="W213" i="5"/>
  <c r="W171" i="5"/>
  <c r="W50" i="5"/>
  <c r="W86" i="5"/>
  <c r="W143" i="5"/>
  <c r="W103" i="5"/>
  <c r="W172" i="5"/>
  <c r="W345" i="5"/>
  <c r="W142" i="5"/>
  <c r="W346" i="5"/>
  <c r="W67" i="5"/>
  <c r="W214" i="5"/>
  <c r="W234" i="5"/>
  <c r="W61" i="5"/>
  <c r="W347" i="5"/>
  <c r="W197" i="5"/>
  <c r="W284" i="5"/>
  <c r="W104" i="5"/>
  <c r="W348" i="5"/>
  <c r="W72" i="5"/>
  <c r="W132" i="5"/>
  <c r="W256" i="5"/>
  <c r="W185" i="5"/>
  <c r="W215" i="5"/>
  <c r="W71" i="5"/>
  <c r="W349" i="5"/>
  <c r="W350" i="5"/>
  <c r="W259" i="5"/>
  <c r="W276" i="5"/>
  <c r="W42" i="5"/>
  <c r="W109" i="5"/>
  <c r="W193" i="5"/>
  <c r="W53" i="5"/>
  <c r="W22" i="5"/>
  <c r="W60" i="5"/>
  <c r="W121" i="5"/>
  <c r="W351" i="5"/>
  <c r="W95" i="5"/>
  <c r="W9" i="5"/>
  <c r="W25" i="5"/>
  <c r="W242" i="5"/>
  <c r="W352" i="5"/>
  <c r="W353" i="5"/>
  <c r="W187" i="5"/>
  <c r="W354" i="5"/>
  <c r="W7" i="5"/>
  <c r="W285" i="5"/>
  <c r="W114" i="5"/>
  <c r="W216" i="5"/>
  <c r="W249" i="5"/>
  <c r="W355" i="5"/>
  <c r="W356" i="5"/>
  <c r="W257" i="5"/>
  <c r="W33" i="5"/>
  <c r="W264" i="5"/>
  <c r="W277" i="5"/>
  <c r="W105" i="5"/>
  <c r="W173" i="5"/>
  <c r="W123" i="5"/>
  <c r="W233" i="5"/>
  <c r="W243" i="5"/>
  <c r="W120" i="5"/>
  <c r="W217" i="5"/>
  <c r="W139" i="5"/>
  <c r="W64" i="5"/>
  <c r="W236" i="5"/>
  <c r="W357" i="5"/>
  <c r="W43" i="5"/>
  <c r="W106" i="5"/>
  <c r="W228" i="5"/>
  <c r="W135" i="5"/>
  <c r="W124" i="5"/>
  <c r="W179" i="5"/>
  <c r="W358" i="5"/>
  <c r="W174" i="5"/>
  <c r="W240" i="5"/>
  <c r="W359" i="5"/>
  <c r="W360" i="5"/>
  <c r="W229" i="5"/>
  <c r="W175" i="5"/>
  <c r="W361" i="5"/>
  <c r="W134" i="5"/>
  <c r="W278" i="5"/>
  <c r="W66" i="5"/>
  <c r="W194" i="5"/>
  <c r="W230" i="5"/>
  <c r="W260" i="5"/>
  <c r="W362" i="5"/>
  <c r="W65" i="5"/>
  <c r="W28" i="5"/>
  <c r="W70" i="5"/>
  <c r="W137" i="5"/>
  <c r="W176" i="5"/>
  <c r="W35" i="5"/>
  <c r="W37" i="5"/>
  <c r="W363" i="5"/>
  <c r="W364" i="5"/>
  <c r="W138" i="5"/>
  <c r="W17" i="5"/>
  <c r="W73" i="5"/>
  <c r="W49" i="5"/>
  <c r="W218" i="5"/>
  <c r="W13" i="5"/>
  <c r="W279" i="5"/>
  <c r="W15" i="5"/>
  <c r="W74" i="5"/>
  <c r="W280" i="5"/>
  <c r="W144" i="5"/>
  <c r="W177" i="5"/>
  <c r="W365" i="5"/>
  <c r="W96" i="5"/>
  <c r="W220" i="5"/>
  <c r="W366" i="5"/>
  <c r="W367" i="5"/>
  <c r="W150" i="5"/>
  <c r="W368" i="5"/>
  <c r="W148" i="5"/>
  <c r="W107" i="5"/>
  <c r="W51" i="5"/>
  <c r="T6" i="5"/>
  <c r="T203" i="5"/>
  <c r="T152" i="5"/>
  <c r="T268" i="5"/>
  <c r="T136" i="5"/>
  <c r="T269" i="5"/>
  <c r="T200" i="5"/>
  <c r="T75" i="5"/>
  <c r="T78" i="5"/>
  <c r="T238" i="5"/>
  <c r="T69" i="5"/>
  <c r="T261" i="5"/>
  <c r="T241" i="5"/>
  <c r="T146" i="5"/>
  <c r="T204" i="5"/>
  <c r="T287" i="5"/>
  <c r="T288" i="5"/>
  <c r="T76" i="5"/>
  <c r="T153" i="5"/>
  <c r="T189" i="5"/>
  <c r="T154" i="5"/>
  <c r="T265" i="5"/>
  <c r="T62" i="5"/>
  <c r="T252" i="5"/>
  <c r="T45" i="5"/>
  <c r="T289" i="5"/>
  <c r="T205" i="5"/>
  <c r="T115" i="5"/>
  <c r="T245" i="5"/>
  <c r="T116" i="5"/>
  <c r="T206" i="5"/>
  <c r="T155" i="5"/>
  <c r="T156" i="5"/>
  <c r="T290" i="5"/>
  <c r="T291" i="5"/>
  <c r="T292" i="5"/>
  <c r="T23" i="5"/>
  <c r="T246" i="5"/>
  <c r="T97" i="5"/>
  <c r="T293" i="5"/>
  <c r="T19" i="5"/>
  <c r="T94" i="5"/>
  <c r="T190" i="5"/>
  <c r="T239" i="5"/>
  <c r="T294" i="5"/>
  <c r="T157" i="5"/>
  <c r="T181" i="5"/>
  <c r="T133" i="5"/>
  <c r="T266" i="5"/>
  <c r="T129" i="5"/>
  <c r="T158" i="5"/>
  <c r="T295" i="5"/>
  <c r="T207" i="5"/>
  <c r="T32" i="5"/>
  <c r="T90" i="5"/>
  <c r="T296" i="5"/>
  <c r="T297" i="5"/>
  <c r="T128" i="5"/>
  <c r="T298" i="5"/>
  <c r="T219" i="5"/>
  <c r="T208" i="5"/>
  <c r="T110" i="5"/>
  <c r="T299" i="5"/>
  <c r="T159" i="5"/>
  <c r="T300" i="5"/>
  <c r="T301" i="5"/>
  <c r="T209" i="5"/>
  <c r="T29" i="5"/>
  <c r="T34" i="5"/>
  <c r="T31" i="5"/>
  <c r="T58" i="5"/>
  <c r="T302" i="5"/>
  <c r="T303" i="5"/>
  <c r="T196" i="5"/>
  <c r="T253" i="5"/>
  <c r="T160" i="5"/>
  <c r="T270" i="5"/>
  <c r="T111" i="5"/>
  <c r="T198" i="5"/>
  <c r="T161" i="5"/>
  <c r="T77" i="5"/>
  <c r="T47" i="5"/>
  <c r="T48" i="5"/>
  <c r="T18" i="5"/>
  <c r="T149" i="5"/>
  <c r="T21" i="5"/>
  <c r="T271" i="5"/>
  <c r="T87" i="5"/>
  <c r="T108" i="5"/>
  <c r="T8" i="5"/>
  <c r="T188" i="5"/>
  <c r="T30" i="5"/>
  <c r="T10" i="5"/>
  <c r="T304" i="5"/>
  <c r="T305" i="5"/>
  <c r="T199" i="5"/>
  <c r="T162" i="5"/>
  <c r="T306" i="5"/>
  <c r="T82" i="5"/>
  <c r="T182" i="5"/>
  <c r="T163" i="5"/>
  <c r="T307" i="5"/>
  <c r="T210" i="5"/>
  <c r="T88" i="5"/>
  <c r="T183" i="5"/>
  <c r="T224" i="5"/>
  <c r="T119" i="5"/>
  <c r="T141" i="5"/>
  <c r="T195" i="5"/>
  <c r="T254" i="5"/>
  <c r="T272" i="5"/>
  <c r="T308" i="5"/>
  <c r="T186" i="5"/>
  <c r="T38" i="5"/>
  <c r="T235" i="5"/>
  <c r="T59" i="5"/>
  <c r="T79" i="5"/>
  <c r="T85" i="5"/>
  <c r="T81" i="5"/>
  <c r="T131" i="5"/>
  <c r="T24" i="5"/>
  <c r="T5" i="5"/>
  <c r="T93" i="5"/>
  <c r="T309" i="5"/>
  <c r="T56" i="5"/>
  <c r="T225" i="5"/>
  <c r="T39" i="5"/>
  <c r="T41" i="5"/>
  <c r="T63" i="5"/>
  <c r="T222" i="5"/>
  <c r="T145" i="5"/>
  <c r="T140" i="5"/>
  <c r="T310" i="5"/>
  <c r="T164" i="5"/>
  <c r="T311" i="5"/>
  <c r="T312" i="5"/>
  <c r="T226" i="5"/>
  <c r="T313" i="5"/>
  <c r="T184" i="5"/>
  <c r="T112" i="5"/>
  <c r="T281" i="5"/>
  <c r="T314" i="5"/>
  <c r="T54" i="5"/>
  <c r="T191" i="5"/>
  <c r="T98" i="5"/>
  <c r="T201" i="5"/>
  <c r="T315" i="5"/>
  <c r="T316" i="5"/>
  <c r="T44" i="5"/>
  <c r="T40" i="5"/>
  <c r="T317" i="5"/>
  <c r="T318" i="5"/>
  <c r="T282" i="5"/>
  <c r="T319" i="5"/>
  <c r="T320" i="5"/>
  <c r="T262" i="5"/>
  <c r="T99" i="5"/>
  <c r="T221" i="5"/>
  <c r="T273" i="5"/>
  <c r="T178" i="5"/>
  <c r="T274" i="5"/>
  <c r="T113" i="5"/>
  <c r="T237" i="5"/>
  <c r="T321" i="5"/>
  <c r="T223" i="5"/>
  <c r="T322" i="5"/>
  <c r="T323" i="5"/>
  <c r="T100" i="5"/>
  <c r="T247" i="5"/>
  <c r="T46" i="5"/>
  <c r="T126" i="5"/>
  <c r="T324" i="5"/>
  <c r="T325" i="5"/>
  <c r="T326" i="5"/>
  <c r="T92" i="5"/>
  <c r="T232" i="5"/>
  <c r="T327" i="5"/>
  <c r="T68" i="5"/>
  <c r="T283" i="5"/>
  <c r="T328" i="5"/>
  <c r="T231" i="5"/>
  <c r="T117" i="5"/>
  <c r="T91" i="5"/>
  <c r="T227" i="5"/>
  <c r="T89" i="5"/>
  <c r="T329" i="5"/>
  <c r="T122" i="5"/>
  <c r="T11" i="5"/>
  <c r="T55" i="5"/>
  <c r="T330" i="5"/>
  <c r="T16" i="5"/>
  <c r="T244" i="5"/>
  <c r="T14" i="5"/>
  <c r="T251" i="5"/>
  <c r="T125" i="5"/>
  <c r="T331" i="5"/>
  <c r="T165" i="5"/>
  <c r="T332" i="5"/>
  <c r="T333" i="5"/>
  <c r="T101" i="5"/>
  <c r="T267" i="5"/>
  <c r="T166" i="5"/>
  <c r="T167" i="5"/>
  <c r="T192" i="5"/>
  <c r="T130" i="5"/>
  <c r="T52" i="5"/>
  <c r="T147" i="5"/>
  <c r="T83" i="5"/>
  <c r="T202" i="5"/>
  <c r="T334" i="5"/>
  <c r="T335" i="5"/>
  <c r="T168" i="5"/>
  <c r="T102" i="5"/>
  <c r="T336" i="5"/>
  <c r="T258" i="5"/>
  <c r="T180" i="5"/>
  <c r="T337" i="5"/>
  <c r="T255" i="5"/>
  <c r="T169" i="5"/>
  <c r="T248" i="5"/>
  <c r="T118" i="5"/>
  <c r="T275" i="5"/>
  <c r="T27" i="5"/>
  <c r="T263" i="5"/>
  <c r="T338" i="5"/>
  <c r="T36" i="5"/>
  <c r="T26" i="5"/>
  <c r="T339" i="5"/>
  <c r="T57" i="5"/>
  <c r="T340" i="5"/>
  <c r="T341" i="5"/>
  <c r="T84" i="5"/>
  <c r="T211" i="5"/>
  <c r="T151" i="5"/>
  <c r="T80" i="5"/>
  <c r="T342" i="5"/>
  <c r="T343" i="5"/>
  <c r="T344" i="5"/>
  <c r="T127" i="5"/>
  <c r="T12" i="5"/>
  <c r="T20" i="5"/>
  <c r="T250" i="5"/>
  <c r="T212" i="5"/>
  <c r="T170" i="5"/>
  <c r="T213" i="5"/>
  <c r="T171" i="5"/>
  <c r="T50" i="5"/>
  <c r="T86" i="5"/>
  <c r="T143" i="5"/>
  <c r="T103" i="5"/>
  <c r="T172" i="5"/>
  <c r="T345" i="5"/>
  <c r="T142" i="5"/>
  <c r="T346" i="5"/>
  <c r="T67" i="5"/>
  <c r="T214" i="5"/>
  <c r="T234" i="5"/>
  <c r="T61" i="5"/>
  <c r="T347" i="5"/>
  <c r="T197" i="5"/>
  <c r="T284" i="5"/>
  <c r="T104" i="5"/>
  <c r="T348" i="5"/>
  <c r="T72" i="5"/>
  <c r="T132" i="5"/>
  <c r="T256" i="5"/>
  <c r="T185" i="5"/>
  <c r="T215" i="5"/>
  <c r="T71" i="5"/>
  <c r="T349" i="5"/>
  <c r="T350" i="5"/>
  <c r="T259" i="5"/>
  <c r="T276" i="5"/>
  <c r="T42" i="5"/>
  <c r="T109" i="5"/>
  <c r="T193" i="5"/>
  <c r="T53" i="5"/>
  <c r="T22" i="5"/>
  <c r="T60" i="5"/>
  <c r="T121" i="5"/>
  <c r="T351" i="5"/>
  <c r="T95" i="5"/>
  <c r="T9" i="5"/>
  <c r="T25" i="5"/>
  <c r="T242" i="5"/>
  <c r="T352" i="5"/>
  <c r="T353" i="5"/>
  <c r="T187" i="5"/>
  <c r="T354" i="5"/>
  <c r="T7" i="5"/>
  <c r="T285" i="5"/>
  <c r="T114" i="5"/>
  <c r="T216" i="5"/>
  <c r="T249" i="5"/>
  <c r="T355" i="5"/>
  <c r="T356" i="5"/>
  <c r="T257" i="5"/>
  <c r="T33" i="5"/>
  <c r="T264" i="5"/>
  <c r="T277" i="5"/>
  <c r="T105" i="5"/>
  <c r="T173" i="5"/>
  <c r="T123" i="5"/>
  <c r="T233" i="5"/>
  <c r="T243" i="5"/>
  <c r="T120" i="5"/>
  <c r="T217" i="5"/>
  <c r="T139" i="5"/>
  <c r="T64" i="5"/>
  <c r="T236" i="5"/>
  <c r="T357" i="5"/>
  <c r="T43" i="5"/>
  <c r="T106" i="5"/>
  <c r="T228" i="5"/>
  <c r="T135" i="5"/>
  <c r="T124" i="5"/>
  <c r="T179" i="5"/>
  <c r="T358" i="5"/>
  <c r="T174" i="5"/>
  <c r="T240" i="5"/>
  <c r="T359" i="5"/>
  <c r="T360" i="5"/>
  <c r="T229" i="5"/>
  <c r="T175" i="5"/>
  <c r="T361" i="5"/>
  <c r="T134" i="5"/>
  <c r="T278" i="5"/>
  <c r="T66" i="5"/>
  <c r="T194" i="5"/>
  <c r="T230" i="5"/>
  <c r="T260" i="5"/>
  <c r="T362" i="5"/>
  <c r="T65" i="5"/>
  <c r="T28" i="5"/>
  <c r="T70" i="5"/>
  <c r="T137" i="5"/>
  <c r="T176" i="5"/>
  <c r="T35" i="5"/>
  <c r="T37" i="5"/>
  <c r="T363" i="5"/>
  <c r="T364" i="5"/>
  <c r="T138" i="5"/>
  <c r="T17" i="5"/>
  <c r="T73" i="5"/>
  <c r="T49" i="5"/>
  <c r="T218" i="5"/>
  <c r="T13" i="5"/>
  <c r="T279" i="5"/>
  <c r="T15" i="5"/>
  <c r="T74" i="5"/>
  <c r="T280" i="5"/>
  <c r="T144" i="5"/>
  <c r="T177" i="5"/>
  <c r="T365" i="5"/>
  <c r="T96" i="5"/>
  <c r="T220" i="5"/>
  <c r="T366" i="5"/>
  <c r="T367" i="5"/>
  <c r="T150" i="5"/>
  <c r="T368" i="5"/>
  <c r="T148" i="5"/>
  <c r="T107" i="5"/>
  <c r="T51" i="5"/>
  <c r="Q6" i="5"/>
  <c r="Q203" i="5"/>
  <c r="Q152" i="5"/>
  <c r="Q268" i="5"/>
  <c r="Q136" i="5"/>
  <c r="Q269" i="5"/>
  <c r="Q200" i="5"/>
  <c r="Q75" i="5"/>
  <c r="Q78" i="5"/>
  <c r="Q238" i="5"/>
  <c r="Q69" i="5"/>
  <c r="Q261" i="5"/>
  <c r="Q241" i="5"/>
  <c r="Q146" i="5"/>
  <c r="Q204" i="5"/>
  <c r="Q287" i="5"/>
  <c r="Q288" i="5"/>
  <c r="Q76" i="5"/>
  <c r="Q153" i="5"/>
  <c r="Q189" i="5"/>
  <c r="Q154" i="5"/>
  <c r="Q265" i="5"/>
  <c r="Q62" i="5"/>
  <c r="Q252" i="5"/>
  <c r="Q45" i="5"/>
  <c r="Q289" i="5"/>
  <c r="Q205" i="5"/>
  <c r="Q115" i="5"/>
  <c r="Q245" i="5"/>
  <c r="Q116" i="5"/>
  <c r="Q206" i="5"/>
  <c r="Q155" i="5"/>
  <c r="Q156" i="5"/>
  <c r="Q290" i="5"/>
  <c r="Q291" i="5"/>
  <c r="Q292" i="5"/>
  <c r="Q23" i="5"/>
  <c r="Q246" i="5"/>
  <c r="Q97" i="5"/>
  <c r="Q293" i="5"/>
  <c r="Q19" i="5"/>
  <c r="Q94" i="5"/>
  <c r="Q190" i="5"/>
  <c r="Q239" i="5"/>
  <c r="Q294" i="5"/>
  <c r="Q157" i="5"/>
  <c r="Q181" i="5"/>
  <c r="Q133" i="5"/>
  <c r="Q266" i="5"/>
  <c r="Q129" i="5"/>
  <c r="Q158" i="5"/>
  <c r="Q295" i="5"/>
  <c r="Q207" i="5"/>
  <c r="Q32" i="5"/>
  <c r="Q90" i="5"/>
  <c r="Q296" i="5"/>
  <c r="Q297" i="5"/>
  <c r="Q128" i="5"/>
  <c r="Q298" i="5"/>
  <c r="Q219" i="5"/>
  <c r="Q208" i="5"/>
  <c r="Q110" i="5"/>
  <c r="Q299" i="5"/>
  <c r="Q159" i="5"/>
  <c r="Q300" i="5"/>
  <c r="Q301" i="5"/>
  <c r="Q209" i="5"/>
  <c r="Q29" i="5"/>
  <c r="Q34" i="5"/>
  <c r="Q31" i="5"/>
  <c r="Q58" i="5"/>
  <c r="Q302" i="5"/>
  <c r="Q303" i="5"/>
  <c r="Q196" i="5"/>
  <c r="Q253" i="5"/>
  <c r="Q160" i="5"/>
  <c r="Q270" i="5"/>
  <c r="Q111" i="5"/>
  <c r="Q198" i="5"/>
  <c r="Q161" i="5"/>
  <c r="Q77" i="5"/>
  <c r="Q47" i="5"/>
  <c r="Q48" i="5"/>
  <c r="Q18" i="5"/>
  <c r="Q149" i="5"/>
  <c r="Q21" i="5"/>
  <c r="Q271" i="5"/>
  <c r="Q87" i="5"/>
  <c r="Q108" i="5"/>
  <c r="Q8" i="5"/>
  <c r="Q188" i="5"/>
  <c r="Q30" i="5"/>
  <c r="Q10" i="5"/>
  <c r="Q304" i="5"/>
  <c r="Q305" i="5"/>
  <c r="Q199" i="5"/>
  <c r="Q162" i="5"/>
  <c r="Q306" i="5"/>
  <c r="Q82" i="5"/>
  <c r="Q182" i="5"/>
  <c r="Q163" i="5"/>
  <c r="Q307" i="5"/>
  <c r="Q210" i="5"/>
  <c r="Q88" i="5"/>
  <c r="Q183" i="5"/>
  <c r="Q224" i="5"/>
  <c r="Q119" i="5"/>
  <c r="Q141" i="5"/>
  <c r="Q195" i="5"/>
  <c r="Q254" i="5"/>
  <c r="Q272" i="5"/>
  <c r="Q308" i="5"/>
  <c r="Q186" i="5"/>
  <c r="Q38" i="5"/>
  <c r="Q235" i="5"/>
  <c r="Q59" i="5"/>
  <c r="Q79" i="5"/>
  <c r="Q85" i="5"/>
  <c r="Q81" i="5"/>
  <c r="Q131" i="5"/>
  <c r="Q24" i="5"/>
  <c r="Q5" i="5"/>
  <c r="Q93" i="5"/>
  <c r="Q309" i="5"/>
  <c r="Q56" i="5"/>
  <c r="Q225" i="5"/>
  <c r="Q39" i="5"/>
  <c r="Q41" i="5"/>
  <c r="Q63" i="5"/>
  <c r="Q222" i="5"/>
  <c r="Q145" i="5"/>
  <c r="Q140" i="5"/>
  <c r="Q310" i="5"/>
  <c r="Q164" i="5"/>
  <c r="Q311" i="5"/>
  <c r="Q312" i="5"/>
  <c r="Q226" i="5"/>
  <c r="Q313" i="5"/>
  <c r="Q184" i="5"/>
  <c r="Q112" i="5"/>
  <c r="Q281" i="5"/>
  <c r="Q314" i="5"/>
  <c r="Q54" i="5"/>
  <c r="Q191" i="5"/>
  <c r="Q98" i="5"/>
  <c r="Q201" i="5"/>
  <c r="Q315" i="5"/>
  <c r="Q316" i="5"/>
  <c r="Q44" i="5"/>
  <c r="Q40" i="5"/>
  <c r="Q317" i="5"/>
  <c r="Q318" i="5"/>
  <c r="Q282" i="5"/>
  <c r="Q319" i="5"/>
  <c r="Q320" i="5"/>
  <c r="Q262" i="5"/>
  <c r="Q99" i="5"/>
  <c r="Q221" i="5"/>
  <c r="Q273" i="5"/>
  <c r="Q178" i="5"/>
  <c r="Q274" i="5"/>
  <c r="Q113" i="5"/>
  <c r="Q237" i="5"/>
  <c r="Q321" i="5"/>
  <c r="Q223" i="5"/>
  <c r="Q322" i="5"/>
  <c r="Q323" i="5"/>
  <c r="Q100" i="5"/>
  <c r="Q247" i="5"/>
  <c r="Q46" i="5"/>
  <c r="Q126" i="5"/>
  <c r="Q324" i="5"/>
  <c r="Q325" i="5"/>
  <c r="Q326" i="5"/>
  <c r="Q92" i="5"/>
  <c r="Q232" i="5"/>
  <c r="Q327" i="5"/>
  <c r="Q68" i="5"/>
  <c r="Q283" i="5"/>
  <c r="Q328" i="5"/>
  <c r="Q231" i="5"/>
  <c r="Q117" i="5"/>
  <c r="Q91" i="5"/>
  <c r="Q227" i="5"/>
  <c r="Q89" i="5"/>
  <c r="Q329" i="5"/>
  <c r="Q122" i="5"/>
  <c r="Q11" i="5"/>
  <c r="Q55" i="5"/>
  <c r="Q330" i="5"/>
  <c r="Q16" i="5"/>
  <c r="Q244" i="5"/>
  <c r="Q14" i="5"/>
  <c r="Q251" i="5"/>
  <c r="Q125" i="5"/>
  <c r="Q331" i="5"/>
  <c r="Q165" i="5"/>
  <c r="Q332" i="5"/>
  <c r="Q333" i="5"/>
  <c r="Q101" i="5"/>
  <c r="Q267" i="5"/>
  <c r="Q166" i="5"/>
  <c r="Q167" i="5"/>
  <c r="Q192" i="5"/>
  <c r="Q130" i="5"/>
  <c r="Q52" i="5"/>
  <c r="Q147" i="5"/>
  <c r="Q83" i="5"/>
  <c r="Q202" i="5"/>
  <c r="Q334" i="5"/>
  <c r="Q335" i="5"/>
  <c r="Q168" i="5"/>
  <c r="Q102" i="5"/>
  <c r="Q336" i="5"/>
  <c r="Q258" i="5"/>
  <c r="Q180" i="5"/>
  <c r="Q337" i="5"/>
  <c r="Q255" i="5"/>
  <c r="Q169" i="5"/>
  <c r="Q248" i="5"/>
  <c r="Q118" i="5"/>
  <c r="Q275" i="5"/>
  <c r="Q27" i="5"/>
  <c r="Q263" i="5"/>
  <c r="Q338" i="5"/>
  <c r="Q36" i="5"/>
  <c r="Q26" i="5"/>
  <c r="Q339" i="5"/>
  <c r="Q57" i="5"/>
  <c r="Q340" i="5"/>
  <c r="Q341" i="5"/>
  <c r="Q84" i="5"/>
  <c r="Q211" i="5"/>
  <c r="Q151" i="5"/>
  <c r="Q80" i="5"/>
  <c r="Q342" i="5"/>
  <c r="Q343" i="5"/>
  <c r="Q344" i="5"/>
  <c r="Q127" i="5"/>
  <c r="Q12" i="5"/>
  <c r="Q20" i="5"/>
  <c r="Q250" i="5"/>
  <c r="Q212" i="5"/>
  <c r="Q170" i="5"/>
  <c r="Q213" i="5"/>
  <c r="Q171" i="5"/>
  <c r="Q50" i="5"/>
  <c r="Q86" i="5"/>
  <c r="Q143" i="5"/>
  <c r="Q103" i="5"/>
  <c r="Q172" i="5"/>
  <c r="Q345" i="5"/>
  <c r="Q142" i="5"/>
  <c r="Q346" i="5"/>
  <c r="Q67" i="5"/>
  <c r="Q214" i="5"/>
  <c r="Q234" i="5"/>
  <c r="Q61" i="5"/>
  <c r="Q347" i="5"/>
  <c r="Q197" i="5"/>
  <c r="Q284" i="5"/>
  <c r="Q104" i="5"/>
  <c r="Q348" i="5"/>
  <c r="Q72" i="5"/>
  <c r="Q132" i="5"/>
  <c r="Q256" i="5"/>
  <c r="Q185" i="5"/>
  <c r="Q215" i="5"/>
  <c r="Q71" i="5"/>
  <c r="Q349" i="5"/>
  <c r="Q350" i="5"/>
  <c r="Q259" i="5"/>
  <c r="Q276" i="5"/>
  <c r="Q42" i="5"/>
  <c r="Q109" i="5"/>
  <c r="Q193" i="5"/>
  <c r="Q53" i="5"/>
  <c r="Q22" i="5"/>
  <c r="Q60" i="5"/>
  <c r="Q121" i="5"/>
  <c r="Q351" i="5"/>
  <c r="Q95" i="5"/>
  <c r="Q9" i="5"/>
  <c r="Q25" i="5"/>
  <c r="Q242" i="5"/>
  <c r="Q352" i="5"/>
  <c r="Q353" i="5"/>
  <c r="Q187" i="5"/>
  <c r="Q354" i="5"/>
  <c r="Q7" i="5"/>
  <c r="Q285" i="5"/>
  <c r="Q114" i="5"/>
  <c r="Q216" i="5"/>
  <c r="Q249" i="5"/>
  <c r="Q355" i="5"/>
  <c r="Q356" i="5"/>
  <c r="Q257" i="5"/>
  <c r="Q33" i="5"/>
  <c r="Q264" i="5"/>
  <c r="Q277" i="5"/>
  <c r="Q105" i="5"/>
  <c r="Q173" i="5"/>
  <c r="Q123" i="5"/>
  <c r="Q233" i="5"/>
  <c r="Q243" i="5"/>
  <c r="Q120" i="5"/>
  <c r="Q217" i="5"/>
  <c r="Q139" i="5"/>
  <c r="Q64" i="5"/>
  <c r="Q236" i="5"/>
  <c r="Q357" i="5"/>
  <c r="Q43" i="5"/>
  <c r="Q106" i="5"/>
  <c r="Q228" i="5"/>
  <c r="Q135" i="5"/>
  <c r="Q124" i="5"/>
  <c r="Q179" i="5"/>
  <c r="Q358" i="5"/>
  <c r="Q174" i="5"/>
  <c r="Q240" i="5"/>
  <c r="Q359" i="5"/>
  <c r="Q360" i="5"/>
  <c r="Q229" i="5"/>
  <c r="Q175" i="5"/>
  <c r="Q361" i="5"/>
  <c r="Q134" i="5"/>
  <c r="Q278" i="5"/>
  <c r="Q66" i="5"/>
  <c r="Q194" i="5"/>
  <c r="Q230" i="5"/>
  <c r="Q260" i="5"/>
  <c r="Q362" i="5"/>
  <c r="Q65" i="5"/>
  <c r="Q28" i="5"/>
  <c r="Q70" i="5"/>
  <c r="Q137" i="5"/>
  <c r="Q176" i="5"/>
  <c r="Q35" i="5"/>
  <c r="Q37" i="5"/>
  <c r="Q363" i="5"/>
  <c r="Q364" i="5"/>
  <c r="Q138" i="5"/>
  <c r="Q17" i="5"/>
  <c r="Q73" i="5"/>
  <c r="Q49" i="5"/>
  <c r="Q218" i="5"/>
  <c r="Q13" i="5"/>
  <c r="Q279" i="5"/>
  <c r="Q15" i="5"/>
  <c r="Q74" i="5"/>
  <c r="Q280" i="5"/>
  <c r="Q144" i="5"/>
  <c r="Q177" i="5"/>
  <c r="Q365" i="5"/>
  <c r="Q96" i="5"/>
  <c r="Q220" i="5"/>
  <c r="Q366" i="5"/>
  <c r="Q367" i="5"/>
  <c r="Q150" i="5"/>
  <c r="Q368" i="5"/>
  <c r="Q148" i="5"/>
  <c r="Q107" i="5"/>
  <c r="Q51" i="5"/>
  <c r="N6" i="5"/>
  <c r="N203" i="5"/>
  <c r="N152" i="5"/>
  <c r="N268" i="5"/>
  <c r="N136" i="5"/>
  <c r="N269" i="5"/>
  <c r="N200" i="5"/>
  <c r="N75" i="5"/>
  <c r="N78" i="5"/>
  <c r="N238" i="5"/>
  <c r="N69" i="5"/>
  <c r="N261" i="5"/>
  <c r="N241" i="5"/>
  <c r="N146" i="5"/>
  <c r="N204" i="5"/>
  <c r="N287" i="5"/>
  <c r="N288" i="5"/>
  <c r="N76" i="5"/>
  <c r="N153" i="5"/>
  <c r="N189" i="5"/>
  <c r="N154" i="5"/>
  <c r="N265" i="5"/>
  <c r="N62" i="5"/>
  <c r="N252" i="5"/>
  <c r="N45" i="5"/>
  <c r="N289" i="5"/>
  <c r="N205" i="5"/>
  <c r="N115" i="5"/>
  <c r="N245" i="5"/>
  <c r="N116" i="5"/>
  <c r="N206" i="5"/>
  <c r="N155" i="5"/>
  <c r="N156" i="5"/>
  <c r="N290" i="5"/>
  <c r="N291" i="5"/>
  <c r="N292" i="5"/>
  <c r="N23" i="5"/>
  <c r="N246" i="5"/>
  <c r="N97" i="5"/>
  <c r="N293" i="5"/>
  <c r="N19" i="5"/>
  <c r="N94" i="5"/>
  <c r="N190" i="5"/>
  <c r="N239" i="5"/>
  <c r="N294" i="5"/>
  <c r="N157" i="5"/>
  <c r="N181" i="5"/>
  <c r="N133" i="5"/>
  <c r="N266" i="5"/>
  <c r="N129" i="5"/>
  <c r="N158" i="5"/>
  <c r="N295" i="5"/>
  <c r="N207" i="5"/>
  <c r="N32" i="5"/>
  <c r="N90" i="5"/>
  <c r="N296" i="5"/>
  <c r="N297" i="5"/>
  <c r="N128" i="5"/>
  <c r="N298" i="5"/>
  <c r="N219" i="5"/>
  <c r="N208" i="5"/>
  <c r="N110" i="5"/>
  <c r="N299" i="5"/>
  <c r="N159" i="5"/>
  <c r="N300" i="5"/>
  <c r="N301" i="5"/>
  <c r="N209" i="5"/>
  <c r="N29" i="5"/>
  <c r="N34" i="5"/>
  <c r="N31" i="5"/>
  <c r="N58" i="5"/>
  <c r="N302" i="5"/>
  <c r="N303" i="5"/>
  <c r="N196" i="5"/>
  <c r="N253" i="5"/>
  <c r="N160" i="5"/>
  <c r="N270" i="5"/>
  <c r="N111" i="5"/>
  <c r="N198" i="5"/>
  <c r="N161" i="5"/>
  <c r="N77" i="5"/>
  <c r="N47" i="5"/>
  <c r="N48" i="5"/>
  <c r="N18" i="5"/>
  <c r="N149" i="5"/>
  <c r="N21" i="5"/>
  <c r="N271" i="5"/>
  <c r="N87" i="5"/>
  <c r="N108" i="5"/>
  <c r="N8" i="5"/>
  <c r="N188" i="5"/>
  <c r="N30" i="5"/>
  <c r="N10" i="5"/>
  <c r="N304" i="5"/>
  <c r="N305" i="5"/>
  <c r="N199" i="5"/>
  <c r="N162" i="5"/>
  <c r="N306" i="5"/>
  <c r="N82" i="5"/>
  <c r="N182" i="5"/>
  <c r="N163" i="5"/>
  <c r="N307" i="5"/>
  <c r="N210" i="5"/>
  <c r="N88" i="5"/>
  <c r="N183" i="5"/>
  <c r="N224" i="5"/>
  <c r="N119" i="5"/>
  <c r="N141" i="5"/>
  <c r="N195" i="5"/>
  <c r="N254" i="5"/>
  <c r="N272" i="5"/>
  <c r="N308" i="5"/>
  <c r="N186" i="5"/>
  <c r="N38" i="5"/>
  <c r="N235" i="5"/>
  <c r="N59" i="5"/>
  <c r="N79" i="5"/>
  <c r="N85" i="5"/>
  <c r="N81" i="5"/>
  <c r="N131" i="5"/>
  <c r="N24" i="5"/>
  <c r="N5" i="5"/>
  <c r="N93" i="5"/>
  <c r="N309" i="5"/>
  <c r="N56" i="5"/>
  <c r="N225" i="5"/>
  <c r="N39" i="5"/>
  <c r="N41" i="5"/>
  <c r="N63" i="5"/>
  <c r="N222" i="5"/>
  <c r="N145" i="5"/>
  <c r="N140" i="5"/>
  <c r="N310" i="5"/>
  <c r="N164" i="5"/>
  <c r="N311" i="5"/>
  <c r="N312" i="5"/>
  <c r="N226" i="5"/>
  <c r="N313" i="5"/>
  <c r="N184" i="5"/>
  <c r="N112" i="5"/>
  <c r="N281" i="5"/>
  <c r="N314" i="5"/>
  <c r="N54" i="5"/>
  <c r="N191" i="5"/>
  <c r="N98" i="5"/>
  <c r="N201" i="5"/>
  <c r="N315" i="5"/>
  <c r="N316" i="5"/>
  <c r="N44" i="5"/>
  <c r="N40" i="5"/>
  <c r="N317" i="5"/>
  <c r="N318" i="5"/>
  <c r="N282" i="5"/>
  <c r="N319" i="5"/>
  <c r="N320" i="5"/>
  <c r="N262" i="5"/>
  <c r="N99" i="5"/>
  <c r="N221" i="5"/>
  <c r="N273" i="5"/>
  <c r="N178" i="5"/>
  <c r="N274" i="5"/>
  <c r="N113" i="5"/>
  <c r="N237" i="5"/>
  <c r="N321" i="5"/>
  <c r="N223" i="5"/>
  <c r="N322" i="5"/>
  <c r="N323" i="5"/>
  <c r="N100" i="5"/>
  <c r="N247" i="5"/>
  <c r="N46" i="5"/>
  <c r="N126" i="5"/>
  <c r="N324" i="5"/>
  <c r="N325" i="5"/>
  <c r="N326" i="5"/>
  <c r="N92" i="5"/>
  <c r="N232" i="5"/>
  <c r="N327" i="5"/>
  <c r="N68" i="5"/>
  <c r="N283" i="5"/>
  <c r="N328" i="5"/>
  <c r="N231" i="5"/>
  <c r="N117" i="5"/>
  <c r="N91" i="5"/>
  <c r="N227" i="5"/>
  <c r="N89" i="5"/>
  <c r="N329" i="5"/>
  <c r="N122" i="5"/>
  <c r="N11" i="5"/>
  <c r="N55" i="5"/>
  <c r="N330" i="5"/>
  <c r="N16" i="5"/>
  <c r="N244" i="5"/>
  <c r="N14" i="5"/>
  <c r="N251" i="5"/>
  <c r="N125" i="5"/>
  <c r="N331" i="5"/>
  <c r="N165" i="5"/>
  <c r="N332" i="5"/>
  <c r="N333" i="5"/>
  <c r="N101" i="5"/>
  <c r="N267" i="5"/>
  <c r="N166" i="5"/>
  <c r="N167" i="5"/>
  <c r="N192" i="5"/>
  <c r="N130" i="5"/>
  <c r="N52" i="5"/>
  <c r="N147" i="5"/>
  <c r="N83" i="5"/>
  <c r="N202" i="5"/>
  <c r="N334" i="5"/>
  <c r="N335" i="5"/>
  <c r="N168" i="5"/>
  <c r="N102" i="5"/>
  <c r="N336" i="5"/>
  <c r="N258" i="5"/>
  <c r="N180" i="5"/>
  <c r="N337" i="5"/>
  <c r="N255" i="5"/>
  <c r="N169" i="5"/>
  <c r="N248" i="5"/>
  <c r="N118" i="5"/>
  <c r="N275" i="5"/>
  <c r="N27" i="5"/>
  <c r="N263" i="5"/>
  <c r="N338" i="5"/>
  <c r="N36" i="5"/>
  <c r="N26" i="5"/>
  <c r="N339" i="5"/>
  <c r="N57" i="5"/>
  <c r="N340" i="5"/>
  <c r="N341" i="5"/>
  <c r="N84" i="5"/>
  <c r="N211" i="5"/>
  <c r="N151" i="5"/>
  <c r="N80" i="5"/>
  <c r="N342" i="5"/>
  <c r="N343" i="5"/>
  <c r="N344" i="5"/>
  <c r="N127" i="5"/>
  <c r="N12" i="5"/>
  <c r="N20" i="5"/>
  <c r="N250" i="5"/>
  <c r="N212" i="5"/>
  <c r="N170" i="5"/>
  <c r="N213" i="5"/>
  <c r="N171" i="5"/>
  <c r="N50" i="5"/>
  <c r="N86" i="5"/>
  <c r="N143" i="5"/>
  <c r="N103" i="5"/>
  <c r="N172" i="5"/>
  <c r="N345" i="5"/>
  <c r="N142" i="5"/>
  <c r="N346" i="5"/>
  <c r="N67" i="5"/>
  <c r="N214" i="5"/>
  <c r="N234" i="5"/>
  <c r="N61" i="5"/>
  <c r="N347" i="5"/>
  <c r="N197" i="5"/>
  <c r="N284" i="5"/>
  <c r="N104" i="5"/>
  <c r="N348" i="5"/>
  <c r="N72" i="5"/>
  <c r="N132" i="5"/>
  <c r="N256" i="5"/>
  <c r="N185" i="5"/>
  <c r="N215" i="5"/>
  <c r="N71" i="5"/>
  <c r="N349" i="5"/>
  <c r="N350" i="5"/>
  <c r="N259" i="5"/>
  <c r="N276" i="5"/>
  <c r="N42" i="5"/>
  <c r="N109" i="5"/>
  <c r="N193" i="5"/>
  <c r="N53" i="5"/>
  <c r="N22" i="5"/>
  <c r="N60" i="5"/>
  <c r="N121" i="5"/>
  <c r="N351" i="5"/>
  <c r="N95" i="5"/>
  <c r="N9" i="5"/>
  <c r="N25" i="5"/>
  <c r="N242" i="5"/>
  <c r="N352" i="5"/>
  <c r="N353" i="5"/>
  <c r="N187" i="5"/>
  <c r="N354" i="5"/>
  <c r="N7" i="5"/>
  <c r="N285" i="5"/>
  <c r="N114" i="5"/>
  <c r="N216" i="5"/>
  <c r="N249" i="5"/>
  <c r="N355" i="5"/>
  <c r="N356" i="5"/>
  <c r="N257" i="5"/>
  <c r="N33" i="5"/>
  <c r="N264" i="5"/>
  <c r="N277" i="5"/>
  <c r="N105" i="5"/>
  <c r="N173" i="5"/>
  <c r="N123" i="5"/>
  <c r="N233" i="5"/>
  <c r="N243" i="5"/>
  <c r="N120" i="5"/>
  <c r="N217" i="5"/>
  <c r="N139" i="5"/>
  <c r="N64" i="5"/>
  <c r="N236" i="5"/>
  <c r="N357" i="5"/>
  <c r="N43" i="5"/>
  <c r="N106" i="5"/>
  <c r="N228" i="5"/>
  <c r="N135" i="5"/>
  <c r="N124" i="5"/>
  <c r="N179" i="5"/>
  <c r="N358" i="5"/>
  <c r="N174" i="5"/>
  <c r="N240" i="5"/>
  <c r="N359" i="5"/>
  <c r="N360" i="5"/>
  <c r="N229" i="5"/>
  <c r="N175" i="5"/>
  <c r="N361" i="5"/>
  <c r="N134" i="5"/>
  <c r="N278" i="5"/>
  <c r="N66" i="5"/>
  <c r="N194" i="5"/>
  <c r="N230" i="5"/>
  <c r="N260" i="5"/>
  <c r="N362" i="5"/>
  <c r="N65" i="5"/>
  <c r="N28" i="5"/>
  <c r="N70" i="5"/>
  <c r="N137" i="5"/>
  <c r="N176" i="5"/>
  <c r="N35" i="5"/>
  <c r="N37" i="5"/>
  <c r="N363" i="5"/>
  <c r="N364" i="5"/>
  <c r="N138" i="5"/>
  <c r="N17" i="5"/>
  <c r="N73" i="5"/>
  <c r="N49" i="5"/>
  <c r="N218" i="5"/>
  <c r="N13" i="5"/>
  <c r="N279" i="5"/>
  <c r="N15" i="5"/>
  <c r="N74" i="5"/>
  <c r="N280" i="5"/>
  <c r="N144" i="5"/>
  <c r="N177" i="5"/>
  <c r="N365" i="5"/>
  <c r="N96" i="5"/>
  <c r="N220" i="5"/>
  <c r="N366" i="5"/>
  <c r="N367" i="5"/>
  <c r="N150" i="5"/>
  <c r="N368" i="5"/>
  <c r="N148" i="5"/>
  <c r="N107" i="5"/>
  <c r="N51" i="5"/>
  <c r="K6" i="5"/>
  <c r="AD6" i="5" s="1"/>
  <c r="K203" i="5"/>
  <c r="K152" i="5"/>
  <c r="AD152" i="5" s="1"/>
  <c r="K268" i="5"/>
  <c r="AD268" i="5" s="1"/>
  <c r="K136" i="5"/>
  <c r="AD136" i="5" s="1"/>
  <c r="K269" i="5"/>
  <c r="K200" i="5"/>
  <c r="AD200" i="5" s="1"/>
  <c r="K75" i="5"/>
  <c r="AD75" i="5" s="1"/>
  <c r="K78" i="5"/>
  <c r="K238" i="5"/>
  <c r="K69" i="5"/>
  <c r="K261" i="5"/>
  <c r="AE261" i="5" s="1"/>
  <c r="K241" i="5"/>
  <c r="AE241" i="5" s="1"/>
  <c r="K146" i="5"/>
  <c r="AD146" i="5" s="1"/>
  <c r="K204" i="5"/>
  <c r="AD204" i="5" s="1"/>
  <c r="K287" i="5"/>
  <c r="K288" i="5"/>
  <c r="AE288" i="5" s="1"/>
  <c r="K76" i="5"/>
  <c r="K153" i="5"/>
  <c r="AE153" i="5" s="1"/>
  <c r="K189" i="5"/>
  <c r="K154" i="5"/>
  <c r="AD154" i="5" s="1"/>
  <c r="K265" i="5"/>
  <c r="K62" i="5"/>
  <c r="AD62" i="5" s="1"/>
  <c r="K252" i="5"/>
  <c r="AE252" i="5" s="1"/>
  <c r="K45" i="5"/>
  <c r="K289" i="5"/>
  <c r="K205" i="5"/>
  <c r="K115" i="5"/>
  <c r="AD115" i="5" s="1"/>
  <c r="K245" i="5"/>
  <c r="AD245" i="5" s="1"/>
  <c r="K116" i="5"/>
  <c r="AD116" i="5" s="1"/>
  <c r="K206" i="5"/>
  <c r="K155" i="5"/>
  <c r="AD155" i="5" s="1"/>
  <c r="K156" i="5"/>
  <c r="AD156" i="5" s="1"/>
  <c r="K290" i="5"/>
  <c r="K291" i="5"/>
  <c r="AD291" i="5" s="1"/>
  <c r="K292" i="5"/>
  <c r="AD292" i="5" s="1"/>
  <c r="K23" i="5"/>
  <c r="K246" i="5"/>
  <c r="AD246" i="5" s="1"/>
  <c r="K97" i="5"/>
  <c r="AD97" i="5" s="1"/>
  <c r="K293" i="5"/>
  <c r="AD293" i="5" s="1"/>
  <c r="K19" i="5"/>
  <c r="K94" i="5"/>
  <c r="K190" i="5"/>
  <c r="K239" i="5"/>
  <c r="AE239" i="5" s="1"/>
  <c r="K294" i="5"/>
  <c r="AE294" i="5" s="1"/>
  <c r="K157" i="5"/>
  <c r="AD157" i="5" s="1"/>
  <c r="K181" i="5"/>
  <c r="K133" i="5"/>
  <c r="K266" i="5"/>
  <c r="AE266" i="5" s="1"/>
  <c r="K129" i="5"/>
  <c r="K158" i="5"/>
  <c r="AE158" i="5" s="1"/>
  <c r="K295" i="5"/>
  <c r="AD295" i="5" s="1"/>
  <c r="K207" i="5"/>
  <c r="K32" i="5"/>
  <c r="K90" i="5"/>
  <c r="AE90" i="5" s="1"/>
  <c r="K296" i="5"/>
  <c r="AE296" i="5" s="1"/>
  <c r="K297" i="5"/>
  <c r="AD297" i="5" s="1"/>
  <c r="K128" i="5"/>
  <c r="K298" i="5"/>
  <c r="K219" i="5"/>
  <c r="AE219" i="5" s="1"/>
  <c r="K208" i="5"/>
  <c r="AE208" i="5" s="1"/>
  <c r="K110" i="5"/>
  <c r="K299" i="5"/>
  <c r="K159" i="5"/>
  <c r="AD159" i="5" s="1"/>
  <c r="K300" i="5"/>
  <c r="AD300" i="5" s="1"/>
  <c r="K301" i="5"/>
  <c r="AD301" i="5" s="1"/>
  <c r="K209" i="5"/>
  <c r="AE209" i="5" s="1"/>
  <c r="K29" i="5"/>
  <c r="K34" i="5"/>
  <c r="K31" i="5"/>
  <c r="AD31" i="5" s="1"/>
  <c r="K58" i="5"/>
  <c r="AD58" i="5" s="1"/>
  <c r="K302" i="5"/>
  <c r="AE302" i="5" s="1"/>
  <c r="K303" i="5"/>
  <c r="K196" i="5"/>
  <c r="K253" i="5"/>
  <c r="K160" i="5"/>
  <c r="AD160" i="5" s="1"/>
  <c r="K270" i="5"/>
  <c r="AE270" i="5" s="1"/>
  <c r="K111" i="5"/>
  <c r="K198" i="5"/>
  <c r="K161" i="5"/>
  <c r="AD161" i="5" s="1"/>
  <c r="K77" i="5"/>
  <c r="AD77" i="5" s="1"/>
  <c r="K47" i="5"/>
  <c r="K48" i="5"/>
  <c r="AE48" i="5" s="1"/>
  <c r="K18" i="5"/>
  <c r="K149" i="5"/>
  <c r="K21" i="5"/>
  <c r="AD21" i="5" s="1"/>
  <c r="K271" i="5"/>
  <c r="AE271" i="5" s="1"/>
  <c r="K87" i="5"/>
  <c r="AE87" i="5" s="1"/>
  <c r="K108" i="5"/>
  <c r="K8" i="5"/>
  <c r="AD8" i="5" s="1"/>
  <c r="K188" i="5"/>
  <c r="AE188" i="5" s="1"/>
  <c r="K30" i="5"/>
  <c r="AE30" i="5" s="1"/>
  <c r="K10" i="5"/>
  <c r="K304" i="5"/>
  <c r="AD304" i="5" s="1"/>
  <c r="K305" i="5"/>
  <c r="AD305" i="5" s="1"/>
  <c r="K199" i="5"/>
  <c r="AE199" i="5" s="1"/>
  <c r="K162" i="5"/>
  <c r="AD162" i="5" s="1"/>
  <c r="K306" i="5"/>
  <c r="K82" i="5"/>
  <c r="AE82" i="5" s="1"/>
  <c r="K182" i="5"/>
  <c r="AE182" i="5" s="1"/>
  <c r="K163" i="5"/>
  <c r="K307" i="5"/>
  <c r="K210" i="5"/>
  <c r="AE210" i="5" s="1"/>
  <c r="K88" i="5"/>
  <c r="AD88" i="5" s="1"/>
  <c r="K183" i="5"/>
  <c r="K224" i="5"/>
  <c r="K119" i="5"/>
  <c r="AE119" i="5" s="1"/>
  <c r="K141" i="5"/>
  <c r="AD141" i="5" s="1"/>
  <c r="K195" i="5"/>
  <c r="K254" i="5"/>
  <c r="AD254" i="5" s="1"/>
  <c r="K272" i="5"/>
  <c r="AE272" i="5" s="1"/>
  <c r="K308" i="5"/>
  <c r="AD308" i="5" s="1"/>
  <c r="K186" i="5"/>
  <c r="AD186" i="5" s="1"/>
  <c r="K38" i="5"/>
  <c r="AD38" i="5" s="1"/>
  <c r="K235" i="5"/>
  <c r="AD235" i="5" s="1"/>
  <c r="K59" i="5"/>
  <c r="AD59" i="5" s="1"/>
  <c r="K79" i="5"/>
  <c r="AD79" i="5" s="1"/>
  <c r="K85" i="5"/>
  <c r="K81" i="5"/>
  <c r="AE81" i="5" s="1"/>
  <c r="K131" i="5"/>
  <c r="AD131" i="5" s="1"/>
  <c r="K24" i="5"/>
  <c r="K5" i="5"/>
  <c r="AD5" i="5" s="1"/>
  <c r="K93" i="5"/>
  <c r="AE93" i="5" s="1"/>
  <c r="K309" i="5"/>
  <c r="AE309" i="5" s="1"/>
  <c r="K56" i="5"/>
  <c r="K225" i="5"/>
  <c r="K39" i="5"/>
  <c r="AE39" i="5" s="1"/>
  <c r="K41" i="5"/>
  <c r="AD41" i="5" s="1"/>
  <c r="K63" i="5"/>
  <c r="K222" i="5"/>
  <c r="K145" i="5"/>
  <c r="AD145" i="5" s="1"/>
  <c r="K140" i="5"/>
  <c r="AE140" i="5" s="1"/>
  <c r="K310" i="5"/>
  <c r="K164" i="5"/>
  <c r="AD164" i="5" s="1"/>
  <c r="K311" i="5"/>
  <c r="AD311" i="5" s="1"/>
  <c r="K312" i="5"/>
  <c r="AD312" i="5" s="1"/>
  <c r="K226" i="5"/>
  <c r="K313" i="5"/>
  <c r="AD313" i="5" s="1"/>
  <c r="K184" i="5"/>
  <c r="AE184" i="5" s="1"/>
  <c r="K112" i="5"/>
  <c r="AE112" i="5" s="1"/>
  <c r="K281" i="5"/>
  <c r="K314" i="5"/>
  <c r="K54" i="5"/>
  <c r="AD54" i="5" s="1"/>
  <c r="K191" i="5"/>
  <c r="AD191" i="5" s="1"/>
  <c r="K98" i="5"/>
  <c r="AD98" i="5" s="1"/>
  <c r="K201" i="5"/>
  <c r="AD201" i="5" s="1"/>
  <c r="K315" i="5"/>
  <c r="AE315" i="5" s="1"/>
  <c r="K316" i="5"/>
  <c r="AD316" i="5" s="1"/>
  <c r="K44" i="5"/>
  <c r="K40" i="5"/>
  <c r="K317" i="5"/>
  <c r="AE317" i="5" s="1"/>
  <c r="K318" i="5"/>
  <c r="AD318" i="5" s="1"/>
  <c r="K282" i="5"/>
  <c r="K319" i="5"/>
  <c r="K320" i="5"/>
  <c r="AD320" i="5" s="1"/>
  <c r="K262" i="5"/>
  <c r="AE262" i="5" s="1"/>
  <c r="K99" i="5"/>
  <c r="K221" i="5"/>
  <c r="K273" i="5"/>
  <c r="AD273" i="5" s="1"/>
  <c r="K178" i="5"/>
  <c r="AD178" i="5" s="1"/>
  <c r="K274" i="5"/>
  <c r="K113" i="5"/>
  <c r="K237" i="5"/>
  <c r="AD237" i="5" s="1"/>
  <c r="K321" i="5"/>
  <c r="AD321" i="5" s="1"/>
  <c r="K223" i="5"/>
  <c r="K322" i="5"/>
  <c r="K323" i="5"/>
  <c r="AE323" i="5" s="1"/>
  <c r="K100" i="5"/>
  <c r="AD100" i="5" s="1"/>
  <c r="K247" i="5"/>
  <c r="AD247" i="5" s="1"/>
  <c r="K46" i="5"/>
  <c r="K126" i="5"/>
  <c r="AD126" i="5" s="1"/>
  <c r="K324" i="5"/>
  <c r="AD324" i="5" s="1"/>
  <c r="K325" i="5"/>
  <c r="K326" i="5"/>
  <c r="K92" i="5"/>
  <c r="AE92" i="5" s="1"/>
  <c r="K232" i="5"/>
  <c r="AD232" i="5" s="1"/>
  <c r="K327" i="5"/>
  <c r="AD327" i="5" s="1"/>
  <c r="K68" i="5"/>
  <c r="AD68" i="5" s="1"/>
  <c r="K283" i="5"/>
  <c r="AE283" i="5" s="1"/>
  <c r="K328" i="5"/>
  <c r="AE328" i="5" s="1"/>
  <c r="K231" i="5"/>
  <c r="AD231" i="5" s="1"/>
  <c r="K117" i="5"/>
  <c r="AD117" i="5" s="1"/>
  <c r="K91" i="5"/>
  <c r="AD91" i="5" s="1"/>
  <c r="K227" i="5"/>
  <c r="AE227" i="5" s="1"/>
  <c r="K89" i="5"/>
  <c r="K329" i="5"/>
  <c r="K122" i="5"/>
  <c r="AD122" i="5" s="1"/>
  <c r="K11" i="5"/>
  <c r="AE11" i="5" s="1"/>
  <c r="K55" i="5"/>
  <c r="K330" i="5"/>
  <c r="AD330" i="5" s="1"/>
  <c r="K16" i="5"/>
  <c r="AE16" i="5" s="1"/>
  <c r="K244" i="5"/>
  <c r="AE244" i="5" s="1"/>
  <c r="K14" i="5"/>
  <c r="AD14" i="5" s="1"/>
  <c r="K251" i="5"/>
  <c r="AD251" i="5" s="1"/>
  <c r="K125" i="5"/>
  <c r="AE125" i="5" s="1"/>
  <c r="K331" i="5"/>
  <c r="AE331" i="5" s="1"/>
  <c r="K165" i="5"/>
  <c r="AD165" i="5" s="1"/>
  <c r="K332" i="5"/>
  <c r="K333" i="5"/>
  <c r="AE333" i="5" s="1"/>
  <c r="K101" i="5"/>
  <c r="AD101" i="5" s="1"/>
  <c r="K267" i="5"/>
  <c r="AD267" i="5" s="1"/>
  <c r="K166" i="5"/>
  <c r="AD166" i="5" s="1"/>
  <c r="K167" i="5"/>
  <c r="AE167" i="5" s="1"/>
  <c r="K192" i="5"/>
  <c r="AE192" i="5" s="1"/>
  <c r="K130" i="5"/>
  <c r="K52" i="5"/>
  <c r="K147" i="5"/>
  <c r="AD147" i="5" s="1"/>
  <c r="K83" i="5"/>
  <c r="AD83" i="5" s="1"/>
  <c r="K202" i="5"/>
  <c r="AD202" i="5" s="1"/>
  <c r="K334" i="5"/>
  <c r="K335" i="5"/>
  <c r="AE335" i="5" s="1"/>
  <c r="K168" i="5"/>
  <c r="AD168" i="5" s="1"/>
  <c r="K102" i="5"/>
  <c r="AD102" i="5" s="1"/>
  <c r="K336" i="5"/>
  <c r="K258" i="5"/>
  <c r="AE258" i="5" s="1"/>
  <c r="K180" i="5"/>
  <c r="AD180" i="5" s="1"/>
  <c r="K337" i="5"/>
  <c r="AD337" i="5" s="1"/>
  <c r="K255" i="5"/>
  <c r="K169" i="5"/>
  <c r="AE169" i="5" s="1"/>
  <c r="K248" i="5"/>
  <c r="AE248" i="5" s="1"/>
  <c r="K118" i="5"/>
  <c r="K275" i="5"/>
  <c r="K27" i="5"/>
  <c r="AE27" i="5" s="1"/>
  <c r="K263" i="5"/>
  <c r="AE263" i="5" s="1"/>
  <c r="K338" i="5"/>
  <c r="K36" i="5"/>
  <c r="AD36" i="5" s="1"/>
  <c r="K26" i="5"/>
  <c r="AD26" i="5" s="1"/>
  <c r="K339" i="5"/>
  <c r="AE339" i="5" s="1"/>
  <c r="K57" i="5"/>
  <c r="K340" i="5"/>
  <c r="AD340" i="5" s="1"/>
  <c r="K341" i="5"/>
  <c r="AD341" i="5" s="1"/>
  <c r="K84" i="5"/>
  <c r="AE84" i="5" s="1"/>
  <c r="K211" i="5"/>
  <c r="K151" i="5"/>
  <c r="K80" i="5"/>
  <c r="AE80" i="5" s="1"/>
  <c r="K342" i="5"/>
  <c r="AE342" i="5" s="1"/>
  <c r="K343" i="5"/>
  <c r="K344" i="5"/>
  <c r="AD344" i="5" s="1"/>
  <c r="K127" i="5"/>
  <c r="AD127" i="5" s="1"/>
  <c r="K12" i="5"/>
  <c r="AD12" i="5" s="1"/>
  <c r="K20" i="5"/>
  <c r="AD20" i="5" s="1"/>
  <c r="K250" i="5"/>
  <c r="AD250" i="5" s="1"/>
  <c r="K212" i="5"/>
  <c r="AE212" i="5" s="1"/>
  <c r="K170" i="5"/>
  <c r="AE170" i="5" s="1"/>
  <c r="K213" i="5"/>
  <c r="K171" i="5"/>
  <c r="AE171" i="5" s="1"/>
  <c r="K50" i="5"/>
  <c r="AE50" i="5" s="1"/>
  <c r="K86" i="5"/>
  <c r="AD86" i="5" s="1"/>
  <c r="K143" i="5"/>
  <c r="AD143" i="5" s="1"/>
  <c r="K103" i="5"/>
  <c r="AD103" i="5" s="1"/>
  <c r="K172" i="5"/>
  <c r="AD172" i="5" s="1"/>
  <c r="K345" i="5"/>
  <c r="AE345" i="5" s="1"/>
  <c r="K142" i="5"/>
  <c r="K346" i="5"/>
  <c r="AE346" i="5" s="1"/>
  <c r="K67" i="5"/>
  <c r="AE67" i="5" s="1"/>
  <c r="K214" i="5"/>
  <c r="AE214" i="5" s="1"/>
  <c r="K234" i="5"/>
  <c r="K61" i="5"/>
  <c r="AE61" i="5" s="1"/>
  <c r="K347" i="5"/>
  <c r="AE347" i="5" s="1"/>
  <c r="K197" i="5"/>
  <c r="AD197" i="5" s="1"/>
  <c r="K284" i="5"/>
  <c r="AD284" i="5" s="1"/>
  <c r="K104" i="5"/>
  <c r="AE104" i="5" s="1"/>
  <c r="K348" i="5"/>
  <c r="AE348" i="5" s="1"/>
  <c r="K72" i="5"/>
  <c r="AE72" i="5" s="1"/>
  <c r="K132" i="5"/>
  <c r="K256" i="5"/>
  <c r="AE256" i="5" s="1"/>
  <c r="K185" i="5"/>
  <c r="AE185" i="5" s="1"/>
  <c r="K215" i="5"/>
  <c r="AE215" i="5" s="1"/>
  <c r="K71" i="5"/>
  <c r="AE71" i="5" s="1"/>
  <c r="K349" i="5"/>
  <c r="AE349" i="5" s="1"/>
  <c r="K350" i="5"/>
  <c r="AE350" i="5" s="1"/>
  <c r="K259" i="5"/>
  <c r="AD259" i="5" s="1"/>
  <c r="K276" i="5"/>
  <c r="AE276" i="5" s="1"/>
  <c r="K42" i="5"/>
  <c r="AE42" i="5" s="1"/>
  <c r="K109" i="5"/>
  <c r="AE109" i="5" s="1"/>
  <c r="K193" i="5"/>
  <c r="AD193" i="5" s="1"/>
  <c r="K53" i="5"/>
  <c r="AE53" i="5" s="1"/>
  <c r="K22" i="5"/>
  <c r="AE22" i="5" s="1"/>
  <c r="K60" i="5"/>
  <c r="AE60" i="5" s="1"/>
  <c r="K121" i="5"/>
  <c r="AE121" i="5" s="1"/>
  <c r="K351" i="5"/>
  <c r="AE351" i="5" s="1"/>
  <c r="K95" i="5"/>
  <c r="AE95" i="5" s="1"/>
  <c r="K9" i="5"/>
  <c r="AD9" i="5" s="1"/>
  <c r="K25" i="5"/>
  <c r="AD25" i="5" s="1"/>
  <c r="K242" i="5"/>
  <c r="AD242" i="5" s="1"/>
  <c r="K352" i="5"/>
  <c r="AD352" i="5" s="1"/>
  <c r="K353" i="5"/>
  <c r="AE353" i="5" s="1"/>
  <c r="K187" i="5"/>
  <c r="AD187" i="5" s="1"/>
  <c r="K354" i="5"/>
  <c r="AD354" i="5" s="1"/>
  <c r="K7" i="5"/>
  <c r="AE7" i="5" s="1"/>
  <c r="K285" i="5"/>
  <c r="AE285" i="5" s="1"/>
  <c r="K114" i="5"/>
  <c r="AD114" i="5" s="1"/>
  <c r="K216" i="5"/>
  <c r="AD216" i="5" s="1"/>
  <c r="K249" i="5"/>
  <c r="AE249" i="5" s="1"/>
  <c r="K355" i="5"/>
  <c r="AD355" i="5" s="1"/>
  <c r="K356" i="5"/>
  <c r="AD356" i="5" s="1"/>
  <c r="K257" i="5"/>
  <c r="AE257" i="5" s="1"/>
  <c r="K33" i="5"/>
  <c r="AE33" i="5" s="1"/>
  <c r="K264" i="5"/>
  <c r="AE264" i="5" s="1"/>
  <c r="K277" i="5"/>
  <c r="AD277" i="5" s="1"/>
  <c r="K105" i="5"/>
  <c r="AD105" i="5" s="1"/>
  <c r="K173" i="5"/>
  <c r="AD173" i="5" s="1"/>
  <c r="K123" i="5"/>
  <c r="AD123" i="5" s="1"/>
  <c r="K233" i="5"/>
  <c r="AD233" i="5" s="1"/>
  <c r="K243" i="5"/>
  <c r="AE243" i="5" s="1"/>
  <c r="K120" i="5"/>
  <c r="AE120" i="5" s="1"/>
  <c r="K217" i="5"/>
  <c r="AE217" i="5" s="1"/>
  <c r="K139" i="5"/>
  <c r="AD139" i="5" s="1"/>
  <c r="K64" i="5"/>
  <c r="AE64" i="5" s="1"/>
  <c r="K236" i="5"/>
  <c r="AE236" i="5" s="1"/>
  <c r="K357" i="5"/>
  <c r="AE357" i="5" s="1"/>
  <c r="K43" i="5"/>
  <c r="AE43" i="5" s="1"/>
  <c r="K106" i="5"/>
  <c r="AE106" i="5" s="1"/>
  <c r="K228" i="5"/>
  <c r="AE228" i="5" s="1"/>
  <c r="K135" i="5"/>
  <c r="AE135" i="5" s="1"/>
  <c r="K124" i="5"/>
  <c r="AD124" i="5" s="1"/>
  <c r="K179" i="5"/>
  <c r="AE179" i="5" s="1"/>
  <c r="K358" i="5"/>
  <c r="AE358" i="5" s="1"/>
  <c r="K174" i="5"/>
  <c r="AD174" i="5" s="1"/>
  <c r="K240" i="5"/>
  <c r="AD240" i="5" s="1"/>
  <c r="K359" i="5"/>
  <c r="AE359" i="5" s="1"/>
  <c r="K360" i="5"/>
  <c r="AE360" i="5" s="1"/>
  <c r="K229" i="5"/>
  <c r="AE229" i="5" s="1"/>
  <c r="K175" i="5"/>
  <c r="AD175" i="5" s="1"/>
  <c r="K361" i="5"/>
  <c r="AD361" i="5" s="1"/>
  <c r="K134" i="5"/>
  <c r="AE134" i="5" s="1"/>
  <c r="K278" i="5"/>
  <c r="AE278" i="5" s="1"/>
  <c r="K66" i="5"/>
  <c r="AE66" i="5" s="1"/>
  <c r="K194" i="5"/>
  <c r="AE194" i="5" s="1"/>
  <c r="K230" i="5"/>
  <c r="AE230" i="5" s="1"/>
  <c r="K260" i="5"/>
  <c r="AE260" i="5" s="1"/>
  <c r="K362" i="5"/>
  <c r="AE362" i="5" s="1"/>
  <c r="K65" i="5"/>
  <c r="AE65" i="5" s="1"/>
  <c r="K28" i="5"/>
  <c r="AE28" i="5" s="1"/>
  <c r="K70" i="5"/>
  <c r="AD70" i="5" s="1"/>
  <c r="K137" i="5"/>
  <c r="AD137" i="5" s="1"/>
  <c r="K176" i="5"/>
  <c r="AE176" i="5" s="1"/>
  <c r="K35" i="5"/>
  <c r="AE35" i="5" s="1"/>
  <c r="K37" i="5"/>
  <c r="AE37" i="5" s="1"/>
  <c r="K363" i="5"/>
  <c r="AE363" i="5" s="1"/>
  <c r="K364" i="5"/>
  <c r="AE364" i="5" s="1"/>
  <c r="K138" i="5"/>
  <c r="AE138" i="5" s="1"/>
  <c r="K17" i="5"/>
  <c r="AD17" i="5" s="1"/>
  <c r="K73" i="5"/>
  <c r="AD73" i="5" s="1"/>
  <c r="K49" i="5"/>
  <c r="AD49" i="5" s="1"/>
  <c r="K218" i="5"/>
  <c r="AE218" i="5" s="1"/>
  <c r="K13" i="5"/>
  <c r="AE13" i="5" s="1"/>
  <c r="K279" i="5"/>
  <c r="AD279" i="5" s="1"/>
  <c r="K15" i="5"/>
  <c r="AD15" i="5" s="1"/>
  <c r="K74" i="5"/>
  <c r="AE74" i="5" s="1"/>
  <c r="K280" i="5"/>
  <c r="AE280" i="5" s="1"/>
  <c r="K144" i="5"/>
  <c r="AD144" i="5" s="1"/>
  <c r="K177" i="5"/>
  <c r="AE177" i="5" s="1"/>
  <c r="K365" i="5"/>
  <c r="AE365" i="5" s="1"/>
  <c r="K96" i="5"/>
  <c r="AE96" i="5" s="1"/>
  <c r="K220" i="5"/>
  <c r="AD220" i="5" s="1"/>
  <c r="K366" i="5"/>
  <c r="AD366" i="5" s="1"/>
  <c r="K367" i="5"/>
  <c r="AD367" i="5" s="1"/>
  <c r="K150" i="5"/>
  <c r="AE150" i="5" s="1"/>
  <c r="K368" i="5"/>
  <c r="AD368" i="5" s="1"/>
  <c r="K148" i="5"/>
  <c r="AD148" i="5" s="1"/>
  <c r="K107" i="5"/>
  <c r="AE107" i="5" s="1"/>
  <c r="K51" i="5"/>
  <c r="AE51" i="5" s="1"/>
  <c r="AE151" i="5" l="1"/>
  <c r="AD151" i="5"/>
  <c r="AE275" i="5"/>
  <c r="AD275" i="5"/>
  <c r="AE255" i="5"/>
  <c r="AD255" i="5"/>
  <c r="AE336" i="5"/>
  <c r="AD336" i="5"/>
  <c r="AE334" i="5"/>
  <c r="AD334" i="5"/>
  <c r="AE52" i="5"/>
  <c r="AD52" i="5"/>
  <c r="AE332" i="5"/>
  <c r="AD332" i="5"/>
  <c r="AE329" i="5"/>
  <c r="AD329" i="5"/>
  <c r="AE326" i="5"/>
  <c r="AD326" i="5"/>
  <c r="AE46" i="5"/>
  <c r="AD46" i="5"/>
  <c r="AE322" i="5"/>
  <c r="AD322" i="5"/>
  <c r="AE113" i="5"/>
  <c r="AD113" i="5"/>
  <c r="AE221" i="5"/>
  <c r="AD221" i="5"/>
  <c r="AE319" i="5"/>
  <c r="AD319" i="5"/>
  <c r="AE40" i="5"/>
  <c r="AD40" i="5"/>
  <c r="AE314" i="5"/>
  <c r="AD314" i="5"/>
  <c r="AE222" i="5"/>
  <c r="AD222" i="5"/>
  <c r="AE225" i="5"/>
  <c r="AD225" i="5"/>
  <c r="AE85" i="5"/>
  <c r="AD85" i="5"/>
  <c r="AE224" i="5"/>
  <c r="AD224" i="5"/>
  <c r="AE307" i="5"/>
  <c r="AD307" i="5"/>
  <c r="AE306" i="5"/>
  <c r="AD306" i="5"/>
  <c r="AE47" i="5"/>
  <c r="AD47" i="5"/>
  <c r="AE111" i="5"/>
  <c r="AD111" i="5"/>
  <c r="AE196" i="5"/>
  <c r="AD196" i="5"/>
  <c r="AE110" i="5"/>
  <c r="AD110" i="5"/>
  <c r="AE128" i="5"/>
  <c r="AD128" i="5"/>
  <c r="AE32" i="5"/>
  <c r="AD32" i="5"/>
  <c r="AE129" i="5"/>
  <c r="AD129" i="5"/>
  <c r="AE94" i="5"/>
  <c r="AD94" i="5"/>
  <c r="AE290" i="5"/>
  <c r="AD290" i="5"/>
  <c r="AE289" i="5"/>
  <c r="AD289" i="5"/>
  <c r="AE265" i="5"/>
  <c r="AD265" i="5"/>
  <c r="AE76" i="5"/>
  <c r="AD76" i="5"/>
  <c r="AE238" i="5"/>
  <c r="AD238" i="5"/>
  <c r="AE269" i="5"/>
  <c r="AD269" i="5"/>
  <c r="AE203" i="5"/>
  <c r="AD203" i="5"/>
  <c r="AD51" i="5"/>
  <c r="AD150" i="5"/>
  <c r="AD96" i="5"/>
  <c r="AD280" i="5"/>
  <c r="AD13" i="5"/>
  <c r="AD37" i="5"/>
  <c r="AD260" i="5"/>
  <c r="AD278" i="5"/>
  <c r="AD229" i="5"/>
  <c r="AD135" i="5"/>
  <c r="AD357" i="5"/>
  <c r="AD217" i="5"/>
  <c r="AD264" i="5"/>
  <c r="AD285" i="5"/>
  <c r="AD353" i="5"/>
  <c r="AD60" i="5"/>
  <c r="AD109" i="5"/>
  <c r="AD350" i="5"/>
  <c r="AD185" i="5"/>
  <c r="AD104" i="5"/>
  <c r="AD214" i="5"/>
  <c r="AD171" i="5"/>
  <c r="AD27" i="5"/>
  <c r="AD258" i="5"/>
  <c r="AD333" i="5"/>
  <c r="AD16" i="5"/>
  <c r="AD92" i="5"/>
  <c r="AD323" i="5"/>
  <c r="AD317" i="5"/>
  <c r="AD39" i="5"/>
  <c r="AD81" i="5"/>
  <c r="AD272" i="5"/>
  <c r="AD210" i="5"/>
  <c r="AD271" i="5"/>
  <c r="AD90" i="5"/>
  <c r="AD239" i="5"/>
  <c r="AD261" i="5"/>
  <c r="AE137" i="5"/>
  <c r="AE139" i="5"/>
  <c r="AE197" i="5"/>
  <c r="AE178" i="5"/>
  <c r="AE316" i="5"/>
  <c r="AE131" i="5"/>
  <c r="AE141" i="5"/>
  <c r="AE132" i="5"/>
  <c r="AD132" i="5"/>
  <c r="AE234" i="5"/>
  <c r="AD234" i="5"/>
  <c r="AE142" i="5"/>
  <c r="AD142" i="5"/>
  <c r="AE213" i="5"/>
  <c r="AD213" i="5"/>
  <c r="AE343" i="5"/>
  <c r="AD343" i="5"/>
  <c r="AE211" i="5"/>
  <c r="AD211" i="5"/>
  <c r="AE57" i="5"/>
  <c r="AD57" i="5"/>
  <c r="AE338" i="5"/>
  <c r="AD338" i="5"/>
  <c r="AE118" i="5"/>
  <c r="AD118" i="5"/>
  <c r="AE130" i="5"/>
  <c r="AD130" i="5"/>
  <c r="AE55" i="5"/>
  <c r="AD55" i="5"/>
  <c r="AE89" i="5"/>
  <c r="AD89" i="5"/>
  <c r="AE325" i="5"/>
  <c r="AD325" i="5"/>
  <c r="AE223" i="5"/>
  <c r="AD223" i="5"/>
  <c r="AE274" i="5"/>
  <c r="AD274" i="5"/>
  <c r="AE99" i="5"/>
  <c r="AD99" i="5"/>
  <c r="AE282" i="5"/>
  <c r="AD282" i="5"/>
  <c r="AE44" i="5"/>
  <c r="AD44" i="5"/>
  <c r="AE281" i="5"/>
  <c r="AD281" i="5"/>
  <c r="AE226" i="5"/>
  <c r="AD226" i="5"/>
  <c r="AE310" i="5"/>
  <c r="AD310" i="5"/>
  <c r="AE63" i="5"/>
  <c r="AD63" i="5"/>
  <c r="AE56" i="5"/>
  <c r="AD56" i="5"/>
  <c r="AE24" i="5"/>
  <c r="AD24" i="5"/>
  <c r="AE195" i="5"/>
  <c r="AD195" i="5"/>
  <c r="AE183" i="5"/>
  <c r="AD183" i="5"/>
  <c r="AE163" i="5"/>
  <c r="AD163" i="5"/>
  <c r="AE10" i="5"/>
  <c r="AD10" i="5"/>
  <c r="AE108" i="5"/>
  <c r="AD108" i="5"/>
  <c r="AE149" i="5"/>
  <c r="AD149" i="5"/>
  <c r="AE303" i="5"/>
  <c r="AD303" i="5"/>
  <c r="AE34" i="5"/>
  <c r="AD34" i="5"/>
  <c r="AE207" i="5"/>
  <c r="AD207" i="5"/>
  <c r="AE19" i="5"/>
  <c r="AD19" i="5"/>
  <c r="AE23" i="5"/>
  <c r="AD23" i="5"/>
  <c r="AE45" i="5"/>
  <c r="AD45" i="5"/>
  <c r="AE78" i="5"/>
  <c r="AD78" i="5"/>
  <c r="AD107" i="5"/>
  <c r="AD365" i="5"/>
  <c r="AD74" i="5"/>
  <c r="AD218" i="5"/>
  <c r="AD138" i="5"/>
  <c r="AD35" i="5"/>
  <c r="AD28" i="5"/>
  <c r="AD230" i="5"/>
  <c r="AD134" i="5"/>
  <c r="AD360" i="5"/>
  <c r="AD358" i="5"/>
  <c r="AD228" i="5"/>
  <c r="AD236" i="5"/>
  <c r="AD120" i="5"/>
  <c r="AD33" i="5"/>
  <c r="AD249" i="5"/>
  <c r="AD7" i="5"/>
  <c r="AD95" i="5"/>
  <c r="AD22" i="5"/>
  <c r="AD42" i="5"/>
  <c r="AD349" i="5"/>
  <c r="AD256" i="5"/>
  <c r="AD67" i="5"/>
  <c r="AD170" i="5"/>
  <c r="AD342" i="5"/>
  <c r="AD339" i="5"/>
  <c r="AD248" i="5"/>
  <c r="AD192" i="5"/>
  <c r="AD331" i="5"/>
  <c r="AD11" i="5"/>
  <c r="AD328" i="5"/>
  <c r="AD262" i="5"/>
  <c r="AD112" i="5"/>
  <c r="AD140" i="5"/>
  <c r="AD309" i="5"/>
  <c r="AD182" i="5"/>
  <c r="AD30" i="5"/>
  <c r="AD48" i="5"/>
  <c r="AD302" i="5"/>
  <c r="AD208" i="5"/>
  <c r="AD158" i="5"/>
  <c r="AD153" i="5"/>
  <c r="AE220" i="5"/>
  <c r="AE175" i="5"/>
  <c r="AE277" i="5"/>
  <c r="AE216" i="5"/>
  <c r="AE180" i="5"/>
  <c r="AE83" i="5"/>
  <c r="AE232" i="5"/>
  <c r="AE88" i="5"/>
  <c r="AE18" i="5"/>
  <c r="AD18" i="5"/>
  <c r="AD29" i="5"/>
  <c r="AE29" i="5"/>
  <c r="AE133" i="5"/>
  <c r="AD133" i="5"/>
  <c r="AD189" i="5"/>
  <c r="AE189" i="5"/>
  <c r="AE287" i="5"/>
  <c r="AD287" i="5"/>
  <c r="AD177" i="5"/>
  <c r="AD364" i="5"/>
  <c r="AD176" i="5"/>
  <c r="AD65" i="5"/>
  <c r="AD194" i="5"/>
  <c r="AD359" i="5"/>
  <c r="AD179" i="5"/>
  <c r="AD106" i="5"/>
  <c r="AD64" i="5"/>
  <c r="AD243" i="5"/>
  <c r="AD257" i="5"/>
  <c r="AD351" i="5"/>
  <c r="AD53" i="5"/>
  <c r="AD276" i="5"/>
  <c r="AD71" i="5"/>
  <c r="AD72" i="5"/>
  <c r="AD347" i="5"/>
  <c r="AD346" i="5"/>
  <c r="AD212" i="5"/>
  <c r="AD80" i="5"/>
  <c r="AD169" i="5"/>
  <c r="AD335" i="5"/>
  <c r="AD167" i="5"/>
  <c r="AD125" i="5"/>
  <c r="AD283" i="5"/>
  <c r="AD315" i="5"/>
  <c r="AD184" i="5"/>
  <c r="AD93" i="5"/>
  <c r="AD119" i="5"/>
  <c r="AD82" i="5"/>
  <c r="AD188" i="5"/>
  <c r="AD219" i="5"/>
  <c r="AD266" i="5"/>
  <c r="AD288" i="5"/>
  <c r="AE368" i="5"/>
  <c r="AE144" i="5"/>
  <c r="AE240" i="5"/>
  <c r="AE259" i="5"/>
  <c r="AE41" i="5"/>
  <c r="AE198" i="5"/>
  <c r="AD198" i="5"/>
  <c r="AE253" i="5"/>
  <c r="AD253" i="5"/>
  <c r="AE299" i="5"/>
  <c r="AD299" i="5"/>
  <c r="AE298" i="5"/>
  <c r="AD298" i="5"/>
  <c r="AE181" i="5"/>
  <c r="AD181" i="5"/>
  <c r="AE190" i="5"/>
  <c r="AD190" i="5"/>
  <c r="AE206" i="5"/>
  <c r="AD206" i="5"/>
  <c r="AE205" i="5"/>
  <c r="AD205" i="5"/>
  <c r="AE69" i="5"/>
  <c r="AD69" i="5"/>
  <c r="AD363" i="5"/>
  <c r="AD362" i="5"/>
  <c r="AD66" i="5"/>
  <c r="AD43" i="5"/>
  <c r="AD121" i="5"/>
  <c r="AD215" i="5"/>
  <c r="AD348" i="5"/>
  <c r="AD61" i="5"/>
  <c r="AD345" i="5"/>
  <c r="AD50" i="5"/>
  <c r="AD84" i="5"/>
  <c r="AD263" i="5"/>
  <c r="AD244" i="5"/>
  <c r="AD227" i="5"/>
  <c r="AD199" i="5"/>
  <c r="AD87" i="5"/>
  <c r="AD270" i="5"/>
  <c r="AD209" i="5"/>
  <c r="AD296" i="5"/>
  <c r="AD294" i="5"/>
  <c r="AD252" i="5"/>
  <c r="AD241" i="5"/>
  <c r="AC286" i="5"/>
  <c r="Z286" i="5" l="1"/>
  <c r="S319" i="7" l="1"/>
  <c r="P319" i="7"/>
  <c r="M319" i="7"/>
  <c r="J319" i="7"/>
  <c r="S318" i="7"/>
  <c r="P318" i="7"/>
  <c r="M318" i="7"/>
  <c r="J318" i="7"/>
  <c r="S317" i="7"/>
  <c r="P317" i="7"/>
  <c r="M317" i="7"/>
  <c r="J317" i="7"/>
  <c r="S316" i="7"/>
  <c r="P316" i="7"/>
  <c r="M316" i="7"/>
  <c r="J316" i="7"/>
  <c r="S315" i="7"/>
  <c r="P315" i="7"/>
  <c r="M315" i="7"/>
  <c r="J315" i="7"/>
  <c r="S314" i="7"/>
  <c r="P314" i="7"/>
  <c r="M314" i="7"/>
  <c r="J314" i="7"/>
  <c r="S313" i="7"/>
  <c r="P313" i="7"/>
  <c r="M313" i="7"/>
  <c r="J313" i="7"/>
  <c r="S312" i="7"/>
  <c r="P312" i="7"/>
  <c r="M312" i="7"/>
  <c r="J312" i="7"/>
  <c r="S311" i="7"/>
  <c r="P311" i="7"/>
  <c r="M311" i="7"/>
  <c r="J311" i="7"/>
  <c r="S310" i="7"/>
  <c r="P310" i="7"/>
  <c r="M310" i="7"/>
  <c r="J310" i="7"/>
  <c r="S309" i="7"/>
  <c r="P309" i="7"/>
  <c r="M309" i="7"/>
  <c r="J309" i="7"/>
  <c r="S308" i="7"/>
  <c r="P308" i="7"/>
  <c r="M308" i="7"/>
  <c r="J308" i="7"/>
  <c r="S307" i="7"/>
  <c r="P307" i="7"/>
  <c r="M307" i="7"/>
  <c r="J307" i="7"/>
  <c r="S306" i="7"/>
  <c r="P306" i="7"/>
  <c r="M306" i="7"/>
  <c r="J306" i="7"/>
  <c r="S305" i="7"/>
  <c r="P305" i="7"/>
  <c r="M305" i="7"/>
  <c r="J305" i="7"/>
  <c r="S304" i="7"/>
  <c r="P304" i="7"/>
  <c r="M304" i="7"/>
  <c r="J304" i="7"/>
  <c r="S303" i="7"/>
  <c r="P303" i="7"/>
  <c r="M303" i="7"/>
  <c r="J303" i="7"/>
  <c r="S302" i="7"/>
  <c r="P302" i="7"/>
  <c r="M302" i="7"/>
  <c r="J302" i="7"/>
  <c r="S301" i="7"/>
  <c r="P301" i="7"/>
  <c r="M301" i="7"/>
  <c r="J301" i="7"/>
  <c r="S300" i="7"/>
  <c r="P300" i="7"/>
  <c r="M300" i="7"/>
  <c r="J300" i="7"/>
  <c r="S299" i="7"/>
  <c r="P299" i="7"/>
  <c r="M299" i="7"/>
  <c r="J299" i="7"/>
  <c r="S298" i="7"/>
  <c r="P298" i="7"/>
  <c r="M298" i="7"/>
  <c r="J298" i="7"/>
  <c r="S297" i="7"/>
  <c r="P297" i="7"/>
  <c r="M297" i="7"/>
  <c r="J297" i="7"/>
  <c r="S296" i="7"/>
  <c r="P296" i="7"/>
  <c r="M296" i="7"/>
  <c r="J296" i="7"/>
  <c r="S295" i="7"/>
  <c r="P295" i="7"/>
  <c r="M295" i="7"/>
  <c r="J295" i="7"/>
  <c r="S294" i="7"/>
  <c r="P294" i="7"/>
  <c r="M294" i="7"/>
  <c r="J294" i="7"/>
  <c r="S293" i="7"/>
  <c r="P293" i="7"/>
  <c r="M293" i="7"/>
  <c r="J293" i="7"/>
  <c r="S292" i="7"/>
  <c r="P292" i="7"/>
  <c r="M292" i="7"/>
  <c r="J292" i="7"/>
  <c r="S291" i="7"/>
  <c r="P291" i="7"/>
  <c r="M291" i="7"/>
  <c r="J291" i="7"/>
  <c r="S290" i="7"/>
  <c r="P290" i="7"/>
  <c r="M290" i="7"/>
  <c r="J290" i="7"/>
  <c r="S289" i="7"/>
  <c r="P289" i="7"/>
  <c r="M289" i="7"/>
  <c r="J289" i="7"/>
  <c r="S288" i="7"/>
  <c r="P288" i="7"/>
  <c r="M288" i="7"/>
  <c r="J288" i="7"/>
  <c r="S287" i="7"/>
  <c r="P287" i="7"/>
  <c r="M287" i="7"/>
  <c r="J287" i="7"/>
  <c r="S286" i="7"/>
  <c r="P286" i="7"/>
  <c r="M286" i="7"/>
  <c r="J286" i="7"/>
  <c r="S285" i="7"/>
  <c r="P285" i="7"/>
  <c r="M285" i="7"/>
  <c r="J285" i="7"/>
  <c r="S284" i="7"/>
  <c r="P284" i="7"/>
  <c r="M284" i="7"/>
  <c r="J284" i="7"/>
  <c r="S283" i="7"/>
  <c r="P283" i="7"/>
  <c r="M283" i="7"/>
  <c r="J283" i="7"/>
  <c r="S282" i="7"/>
  <c r="P282" i="7"/>
  <c r="M282" i="7"/>
  <c r="J282" i="7"/>
  <c r="S281" i="7"/>
  <c r="P281" i="7"/>
  <c r="M281" i="7"/>
  <c r="J281" i="7"/>
  <c r="S280" i="7"/>
  <c r="P280" i="7"/>
  <c r="M280" i="7"/>
  <c r="J280" i="7"/>
  <c r="S279" i="7"/>
  <c r="P279" i="7"/>
  <c r="M279" i="7"/>
  <c r="J279" i="7"/>
  <c r="S278" i="7"/>
  <c r="P278" i="7"/>
  <c r="M278" i="7"/>
  <c r="J278" i="7"/>
  <c r="S277" i="7"/>
  <c r="P277" i="7"/>
  <c r="M277" i="7"/>
  <c r="J277" i="7"/>
  <c r="S276" i="7"/>
  <c r="P276" i="7"/>
  <c r="M276" i="7"/>
  <c r="J276" i="7"/>
  <c r="S275" i="7"/>
  <c r="P275" i="7"/>
  <c r="M275" i="7"/>
  <c r="J275" i="7"/>
  <c r="S274" i="7"/>
  <c r="P274" i="7"/>
  <c r="M274" i="7"/>
  <c r="J274" i="7"/>
  <c r="S273" i="7"/>
  <c r="P273" i="7"/>
  <c r="M273" i="7"/>
  <c r="J273" i="7"/>
  <c r="S272" i="7"/>
  <c r="P272" i="7"/>
  <c r="M272" i="7"/>
  <c r="J272" i="7"/>
  <c r="S271" i="7"/>
  <c r="P271" i="7"/>
  <c r="M271" i="7"/>
  <c r="J271" i="7"/>
  <c r="S270" i="7"/>
  <c r="P270" i="7"/>
  <c r="M270" i="7"/>
  <c r="J270" i="7"/>
  <c r="S269" i="7"/>
  <c r="P269" i="7"/>
  <c r="M269" i="7"/>
  <c r="J269" i="7"/>
  <c r="S268" i="7"/>
  <c r="P268" i="7"/>
  <c r="M268" i="7"/>
  <c r="J268" i="7"/>
  <c r="S267" i="7"/>
  <c r="P267" i="7"/>
  <c r="M267" i="7"/>
  <c r="J267" i="7"/>
  <c r="S266" i="7"/>
  <c r="P266" i="7"/>
  <c r="M266" i="7"/>
  <c r="J266" i="7"/>
  <c r="S265" i="7"/>
  <c r="P265" i="7"/>
  <c r="M265" i="7"/>
  <c r="J265" i="7"/>
  <c r="S264" i="7"/>
  <c r="P264" i="7"/>
  <c r="M264" i="7"/>
  <c r="J264" i="7"/>
  <c r="S263" i="7"/>
  <c r="P263" i="7"/>
  <c r="M263" i="7"/>
  <c r="J263" i="7"/>
  <c r="S262" i="7"/>
  <c r="P262" i="7"/>
  <c r="M262" i="7"/>
  <c r="J262" i="7"/>
  <c r="S261" i="7"/>
  <c r="P261" i="7"/>
  <c r="M261" i="7"/>
  <c r="J261" i="7"/>
  <c r="S260" i="7"/>
  <c r="P260" i="7"/>
  <c r="M260" i="7"/>
  <c r="J260" i="7"/>
  <c r="S259" i="7"/>
  <c r="P259" i="7"/>
  <c r="M259" i="7"/>
  <c r="J259" i="7"/>
  <c r="S258" i="7"/>
  <c r="P258" i="7"/>
  <c r="M258" i="7"/>
  <c r="J258" i="7"/>
  <c r="S257" i="7"/>
  <c r="P257" i="7"/>
  <c r="M257" i="7"/>
  <c r="J257" i="7"/>
  <c r="S256" i="7"/>
  <c r="P256" i="7"/>
  <c r="M256" i="7"/>
  <c r="J256" i="7"/>
  <c r="S255" i="7"/>
  <c r="P255" i="7"/>
  <c r="M255" i="7"/>
  <c r="J255" i="7"/>
  <c r="S254" i="7"/>
  <c r="P254" i="7"/>
  <c r="M254" i="7"/>
  <c r="J254" i="7"/>
  <c r="S253" i="7"/>
  <c r="P253" i="7"/>
  <c r="M253" i="7"/>
  <c r="J253" i="7"/>
  <c r="S252" i="7"/>
  <c r="P252" i="7"/>
  <c r="M252" i="7"/>
  <c r="J252" i="7"/>
  <c r="S251" i="7"/>
  <c r="P251" i="7"/>
  <c r="M251" i="7"/>
  <c r="J251" i="7"/>
  <c r="S250" i="7"/>
  <c r="P250" i="7"/>
  <c r="M250" i="7"/>
  <c r="J250" i="7"/>
  <c r="S249" i="7"/>
  <c r="P249" i="7"/>
  <c r="M249" i="7"/>
  <c r="J249" i="7"/>
  <c r="S248" i="7"/>
  <c r="P248" i="7"/>
  <c r="M248" i="7"/>
  <c r="J248" i="7"/>
  <c r="S247" i="7"/>
  <c r="P247" i="7"/>
  <c r="M247" i="7"/>
  <c r="J247" i="7"/>
  <c r="S246" i="7"/>
  <c r="P246" i="7"/>
  <c r="M246" i="7"/>
  <c r="J246" i="7"/>
  <c r="S245" i="7"/>
  <c r="P245" i="7"/>
  <c r="M245" i="7"/>
  <c r="J245" i="7"/>
  <c r="S244" i="7"/>
  <c r="P244" i="7"/>
  <c r="M244" i="7"/>
  <c r="J244" i="7"/>
  <c r="S243" i="7"/>
  <c r="P243" i="7"/>
  <c r="M243" i="7"/>
  <c r="J243" i="7"/>
  <c r="S242" i="7"/>
  <c r="P242" i="7"/>
  <c r="M242" i="7"/>
  <c r="J242" i="7"/>
  <c r="S241" i="7"/>
  <c r="P241" i="7"/>
  <c r="M241" i="7"/>
  <c r="J241" i="7"/>
  <c r="S240" i="7"/>
  <c r="P240" i="7"/>
  <c r="M240" i="7"/>
  <c r="J240" i="7"/>
  <c r="S239" i="7"/>
  <c r="P239" i="7"/>
  <c r="M239" i="7"/>
  <c r="J239" i="7"/>
  <c r="S238" i="7"/>
  <c r="P238" i="7"/>
  <c r="M238" i="7"/>
  <c r="J238" i="7"/>
  <c r="S237" i="7"/>
  <c r="P237" i="7"/>
  <c r="M237" i="7"/>
  <c r="J237" i="7"/>
  <c r="S236" i="7"/>
  <c r="P236" i="7"/>
  <c r="M236" i="7"/>
  <c r="J236" i="7"/>
  <c r="S235" i="7"/>
  <c r="P235" i="7"/>
  <c r="M235" i="7"/>
  <c r="J235" i="7"/>
  <c r="S234" i="7"/>
  <c r="P234" i="7"/>
  <c r="M234" i="7"/>
  <c r="J234" i="7"/>
  <c r="S233" i="7"/>
  <c r="P233" i="7"/>
  <c r="M233" i="7"/>
  <c r="J233" i="7"/>
  <c r="S232" i="7"/>
  <c r="P232" i="7"/>
  <c r="M232" i="7"/>
  <c r="J232" i="7"/>
  <c r="S231" i="7"/>
  <c r="P231" i="7"/>
  <c r="M231" i="7"/>
  <c r="J231" i="7"/>
  <c r="S230" i="7"/>
  <c r="P230" i="7"/>
  <c r="M230" i="7"/>
  <c r="J230" i="7"/>
  <c r="S229" i="7"/>
  <c r="P229" i="7"/>
  <c r="M229" i="7"/>
  <c r="J229" i="7"/>
  <c r="S228" i="7"/>
  <c r="P228" i="7"/>
  <c r="M228" i="7"/>
  <c r="J228" i="7"/>
  <c r="S227" i="7"/>
  <c r="P227" i="7"/>
  <c r="M227" i="7"/>
  <c r="J227" i="7"/>
  <c r="S226" i="7"/>
  <c r="P226" i="7"/>
  <c r="M226" i="7"/>
  <c r="J226" i="7"/>
  <c r="S225" i="7"/>
  <c r="P225" i="7"/>
  <c r="M225" i="7"/>
  <c r="J225" i="7"/>
  <c r="S224" i="7"/>
  <c r="P224" i="7"/>
  <c r="M224" i="7"/>
  <c r="J224" i="7"/>
  <c r="S223" i="7"/>
  <c r="P223" i="7"/>
  <c r="M223" i="7"/>
  <c r="J223" i="7"/>
  <c r="S222" i="7"/>
  <c r="P222" i="7"/>
  <c r="M222" i="7"/>
  <c r="J222" i="7"/>
  <c r="S221" i="7"/>
  <c r="P221" i="7"/>
  <c r="M221" i="7"/>
  <c r="J221" i="7"/>
  <c r="S220" i="7"/>
  <c r="P220" i="7"/>
  <c r="M220" i="7"/>
  <c r="J220" i="7"/>
  <c r="S219" i="7"/>
  <c r="P219" i="7"/>
  <c r="M219" i="7"/>
  <c r="J219" i="7"/>
  <c r="S218" i="7"/>
  <c r="P218" i="7"/>
  <c r="M218" i="7"/>
  <c r="J218" i="7"/>
  <c r="S217" i="7"/>
  <c r="P217" i="7"/>
  <c r="M217" i="7"/>
  <c r="J217" i="7"/>
  <c r="S216" i="7"/>
  <c r="P216" i="7"/>
  <c r="M216" i="7"/>
  <c r="J216" i="7"/>
  <c r="S215" i="7"/>
  <c r="P215" i="7"/>
  <c r="M215" i="7"/>
  <c r="J215" i="7"/>
  <c r="S214" i="7"/>
  <c r="P214" i="7"/>
  <c r="M214" i="7"/>
  <c r="J214" i="7"/>
  <c r="S213" i="7"/>
  <c r="P213" i="7"/>
  <c r="M213" i="7"/>
  <c r="J213" i="7"/>
  <c r="S212" i="7"/>
  <c r="P212" i="7"/>
  <c r="M212" i="7"/>
  <c r="J212" i="7"/>
  <c r="S211" i="7"/>
  <c r="P211" i="7"/>
  <c r="M211" i="7"/>
  <c r="J211" i="7"/>
  <c r="S210" i="7"/>
  <c r="P210" i="7"/>
  <c r="M210" i="7"/>
  <c r="J210" i="7"/>
  <c r="S209" i="7"/>
  <c r="P209" i="7"/>
  <c r="M209" i="7"/>
  <c r="J209" i="7"/>
  <c r="S208" i="7"/>
  <c r="P208" i="7"/>
  <c r="M208" i="7"/>
  <c r="J208" i="7"/>
  <c r="S207" i="7"/>
  <c r="P207" i="7"/>
  <c r="M207" i="7"/>
  <c r="J207" i="7"/>
  <c r="S206" i="7"/>
  <c r="P206" i="7"/>
  <c r="M206" i="7"/>
  <c r="J206" i="7"/>
  <c r="S205" i="7"/>
  <c r="P205" i="7"/>
  <c r="M205" i="7"/>
  <c r="J205" i="7"/>
  <c r="S204" i="7"/>
  <c r="P204" i="7"/>
  <c r="M204" i="7"/>
  <c r="J204" i="7"/>
  <c r="S203" i="7"/>
  <c r="P203" i="7"/>
  <c r="M203" i="7"/>
  <c r="J203" i="7"/>
  <c r="S202" i="7"/>
  <c r="P202" i="7"/>
  <c r="M202" i="7"/>
  <c r="J202" i="7"/>
  <c r="S201" i="7"/>
  <c r="P201" i="7"/>
  <c r="M201" i="7"/>
  <c r="J201" i="7"/>
  <c r="S200" i="7"/>
  <c r="P200" i="7"/>
  <c r="M200" i="7"/>
  <c r="J200" i="7"/>
  <c r="S199" i="7"/>
  <c r="P199" i="7"/>
  <c r="M199" i="7"/>
  <c r="J199" i="7"/>
  <c r="S198" i="7"/>
  <c r="P198" i="7"/>
  <c r="M198" i="7"/>
  <c r="J198" i="7"/>
  <c r="S197" i="7"/>
  <c r="P197" i="7"/>
  <c r="M197" i="7"/>
  <c r="J197" i="7"/>
  <c r="S196" i="7"/>
  <c r="P196" i="7"/>
  <c r="M196" i="7"/>
  <c r="J196" i="7"/>
  <c r="S195" i="7"/>
  <c r="P195" i="7"/>
  <c r="M195" i="7"/>
  <c r="J195" i="7"/>
  <c r="S194" i="7"/>
  <c r="P194" i="7"/>
  <c r="M194" i="7"/>
  <c r="J194" i="7"/>
  <c r="S193" i="7"/>
  <c r="P193" i="7"/>
  <c r="M193" i="7"/>
  <c r="J193" i="7"/>
  <c r="S192" i="7"/>
  <c r="P192" i="7"/>
  <c r="M192" i="7"/>
  <c r="J192" i="7"/>
  <c r="S191" i="7"/>
  <c r="P191" i="7"/>
  <c r="M191" i="7"/>
  <c r="J191" i="7"/>
  <c r="S190" i="7"/>
  <c r="P190" i="7"/>
  <c r="M190" i="7"/>
  <c r="J190" i="7"/>
  <c r="S189" i="7"/>
  <c r="P189" i="7"/>
  <c r="M189" i="7"/>
  <c r="J189" i="7"/>
  <c r="S188" i="7"/>
  <c r="P188" i="7"/>
  <c r="M188" i="7"/>
  <c r="J188" i="7"/>
  <c r="S187" i="7"/>
  <c r="P187" i="7"/>
  <c r="M187" i="7"/>
  <c r="J187" i="7"/>
  <c r="S186" i="7"/>
  <c r="P186" i="7"/>
  <c r="M186" i="7"/>
  <c r="J186" i="7"/>
  <c r="S185" i="7"/>
  <c r="P185" i="7"/>
  <c r="M185" i="7"/>
  <c r="J185" i="7"/>
  <c r="S184" i="7"/>
  <c r="P184" i="7"/>
  <c r="M184" i="7"/>
  <c r="J184" i="7"/>
  <c r="S183" i="7"/>
  <c r="P183" i="7"/>
  <c r="M183" i="7"/>
  <c r="J183" i="7"/>
  <c r="S182" i="7"/>
  <c r="P182" i="7"/>
  <c r="M182" i="7"/>
  <c r="J182" i="7"/>
  <c r="S181" i="7"/>
  <c r="P181" i="7"/>
  <c r="M181" i="7"/>
  <c r="J181" i="7"/>
  <c r="S180" i="7"/>
  <c r="P180" i="7"/>
  <c r="M180" i="7"/>
  <c r="J180" i="7"/>
  <c r="S179" i="7"/>
  <c r="P179" i="7"/>
  <c r="M179" i="7"/>
  <c r="J179" i="7"/>
  <c r="S178" i="7"/>
  <c r="P178" i="7"/>
  <c r="M178" i="7"/>
  <c r="J178" i="7"/>
  <c r="S177" i="7"/>
  <c r="P177" i="7"/>
  <c r="M177" i="7"/>
  <c r="J177" i="7"/>
  <c r="S176" i="7"/>
  <c r="P176" i="7"/>
  <c r="M176" i="7"/>
  <c r="J176" i="7"/>
  <c r="S175" i="7"/>
  <c r="P175" i="7"/>
  <c r="M175" i="7"/>
  <c r="J175" i="7"/>
  <c r="S174" i="7"/>
  <c r="P174" i="7"/>
  <c r="M174" i="7"/>
  <c r="J174" i="7"/>
  <c r="S173" i="7"/>
  <c r="P173" i="7"/>
  <c r="M173" i="7"/>
  <c r="J173" i="7"/>
  <c r="S172" i="7"/>
  <c r="P172" i="7"/>
  <c r="M172" i="7"/>
  <c r="J172" i="7"/>
  <c r="S171" i="7"/>
  <c r="P171" i="7"/>
  <c r="M171" i="7"/>
  <c r="J171" i="7"/>
  <c r="S170" i="7"/>
  <c r="P170" i="7"/>
  <c r="M170" i="7"/>
  <c r="J170" i="7"/>
  <c r="S169" i="7"/>
  <c r="P169" i="7"/>
  <c r="M169" i="7"/>
  <c r="J169" i="7"/>
  <c r="S168" i="7"/>
  <c r="P168" i="7"/>
  <c r="M168" i="7"/>
  <c r="J168" i="7"/>
  <c r="S167" i="7"/>
  <c r="P167" i="7"/>
  <c r="M167" i="7"/>
  <c r="J167" i="7"/>
  <c r="S166" i="7"/>
  <c r="P166" i="7"/>
  <c r="M166" i="7"/>
  <c r="J166" i="7"/>
  <c r="S115" i="7"/>
  <c r="P115" i="7"/>
  <c r="M115" i="7"/>
  <c r="J115" i="7"/>
  <c r="S164" i="7"/>
  <c r="P164" i="7"/>
  <c r="M164" i="7"/>
  <c r="J164" i="7"/>
  <c r="S163" i="7"/>
  <c r="P163" i="7"/>
  <c r="M163" i="7"/>
  <c r="J163" i="7"/>
  <c r="S162" i="7"/>
  <c r="P162" i="7"/>
  <c r="M162" i="7"/>
  <c r="J162" i="7"/>
  <c r="S161" i="7"/>
  <c r="P161" i="7"/>
  <c r="M161" i="7"/>
  <c r="J161" i="7"/>
  <c r="S160" i="7"/>
  <c r="P160" i="7"/>
  <c r="M160" i="7"/>
  <c r="J160" i="7"/>
  <c r="S114" i="7"/>
  <c r="P114" i="7"/>
  <c r="M114" i="7"/>
  <c r="J114" i="7"/>
  <c r="S158" i="7"/>
  <c r="P158" i="7"/>
  <c r="M158" i="7"/>
  <c r="J158" i="7"/>
  <c r="S157" i="7"/>
  <c r="P157" i="7"/>
  <c r="M157" i="7"/>
  <c r="J157" i="7"/>
  <c r="S156" i="7"/>
  <c r="P156" i="7"/>
  <c r="M156" i="7"/>
  <c r="J156" i="7"/>
  <c r="S155" i="7"/>
  <c r="P155" i="7"/>
  <c r="M155" i="7"/>
  <c r="J155" i="7"/>
  <c r="S154" i="7"/>
  <c r="P154" i="7"/>
  <c r="M154" i="7"/>
  <c r="J154" i="7"/>
  <c r="S153" i="7"/>
  <c r="P153" i="7"/>
  <c r="M153" i="7"/>
  <c r="J153" i="7"/>
  <c r="S165" i="7"/>
  <c r="P165" i="7"/>
  <c r="M165" i="7"/>
  <c r="J165" i="7"/>
  <c r="S159" i="7"/>
  <c r="P159" i="7"/>
  <c r="M159" i="7"/>
  <c r="J159" i="7"/>
  <c r="S107" i="7"/>
  <c r="P107" i="7"/>
  <c r="M107" i="7"/>
  <c r="J107" i="7"/>
  <c r="S152" i="7"/>
  <c r="P152" i="7"/>
  <c r="M152" i="7"/>
  <c r="J152" i="7"/>
  <c r="S148" i="7"/>
  <c r="P148" i="7"/>
  <c r="M148" i="7"/>
  <c r="J148" i="7"/>
  <c r="S147" i="7"/>
  <c r="P147" i="7"/>
  <c r="M147" i="7"/>
  <c r="J147" i="7"/>
  <c r="S151" i="7"/>
  <c r="P151" i="7"/>
  <c r="M151" i="7"/>
  <c r="J151" i="7"/>
  <c r="S104" i="7"/>
  <c r="P104" i="7"/>
  <c r="M104" i="7"/>
  <c r="J104" i="7"/>
  <c r="S150" i="7"/>
  <c r="P150" i="7"/>
  <c r="M150" i="7"/>
  <c r="J150" i="7"/>
  <c r="S149" i="7"/>
  <c r="P149" i="7"/>
  <c r="M149" i="7"/>
  <c r="J149" i="7"/>
  <c r="S142" i="7"/>
  <c r="P142" i="7"/>
  <c r="M142" i="7"/>
  <c r="J142" i="7"/>
  <c r="S103" i="7"/>
  <c r="P103" i="7"/>
  <c r="M103" i="7"/>
  <c r="J103" i="7"/>
  <c r="S146" i="7"/>
  <c r="P146" i="7"/>
  <c r="M146" i="7"/>
  <c r="J146" i="7"/>
  <c r="S145" i="7"/>
  <c r="P145" i="7"/>
  <c r="M145" i="7"/>
  <c r="J145" i="7"/>
  <c r="S138" i="7"/>
  <c r="P138" i="7"/>
  <c r="M138" i="7"/>
  <c r="J138" i="7"/>
  <c r="S102" i="7"/>
  <c r="P102" i="7"/>
  <c r="M102" i="7"/>
  <c r="J102" i="7"/>
  <c r="S136" i="7"/>
  <c r="P136" i="7"/>
  <c r="M136" i="7"/>
  <c r="J136" i="7"/>
  <c r="S144" i="7"/>
  <c r="P144" i="7"/>
  <c r="M144" i="7"/>
  <c r="J144" i="7"/>
  <c r="S134" i="7"/>
  <c r="P134" i="7"/>
  <c r="M134" i="7"/>
  <c r="J134" i="7"/>
  <c r="S133" i="7"/>
  <c r="P133" i="7"/>
  <c r="M133" i="7"/>
  <c r="J133" i="7"/>
  <c r="S143" i="7"/>
  <c r="P143" i="7"/>
  <c r="M143" i="7"/>
  <c r="J143" i="7"/>
  <c r="S99" i="7"/>
  <c r="P99" i="7"/>
  <c r="M99" i="7"/>
  <c r="J99" i="7"/>
  <c r="S130" i="7"/>
  <c r="P130" i="7"/>
  <c r="M130" i="7"/>
  <c r="J130" i="7"/>
  <c r="S129" i="7"/>
  <c r="P129" i="7"/>
  <c r="M129" i="7"/>
  <c r="J129" i="7"/>
  <c r="S141" i="7"/>
  <c r="P141" i="7"/>
  <c r="M141" i="7"/>
  <c r="J141" i="7"/>
  <c r="S140" i="7"/>
  <c r="P140" i="7"/>
  <c r="M140" i="7"/>
  <c r="J140" i="7"/>
  <c r="S126" i="7"/>
  <c r="P126" i="7"/>
  <c r="M126" i="7"/>
  <c r="J126" i="7"/>
  <c r="S96" i="7"/>
  <c r="P96" i="7"/>
  <c r="M96" i="7"/>
  <c r="J96" i="7"/>
  <c r="S124" i="7"/>
  <c r="P124" i="7"/>
  <c r="M124" i="7"/>
  <c r="J124" i="7"/>
  <c r="S123" i="7"/>
  <c r="P123" i="7"/>
  <c r="M123" i="7"/>
  <c r="J123" i="7"/>
  <c r="S122" i="7"/>
  <c r="P122" i="7"/>
  <c r="M122" i="7"/>
  <c r="J122" i="7"/>
  <c r="S121" i="7"/>
  <c r="P121" i="7"/>
  <c r="M121" i="7"/>
  <c r="J121" i="7"/>
  <c r="S120" i="7"/>
  <c r="P120" i="7"/>
  <c r="M120" i="7"/>
  <c r="J120" i="7"/>
  <c r="S119" i="7"/>
  <c r="P119" i="7"/>
  <c r="M119" i="7"/>
  <c r="J119" i="7"/>
  <c r="S118" i="7"/>
  <c r="P118" i="7"/>
  <c r="M118" i="7"/>
  <c r="J118" i="7"/>
  <c r="S117" i="7"/>
  <c r="P117" i="7"/>
  <c r="M117" i="7"/>
  <c r="J117" i="7"/>
  <c r="S116" i="7"/>
  <c r="P116" i="7"/>
  <c r="M116" i="7"/>
  <c r="J116" i="7"/>
  <c r="S95" i="7"/>
  <c r="P95" i="7"/>
  <c r="M95" i="7"/>
  <c r="J95" i="7"/>
  <c r="S139" i="7"/>
  <c r="P139" i="7"/>
  <c r="M139" i="7"/>
  <c r="J139" i="7"/>
  <c r="S113" i="7"/>
  <c r="P113" i="7"/>
  <c r="M113" i="7"/>
  <c r="J113" i="7"/>
  <c r="S112" i="7"/>
  <c r="P112" i="7"/>
  <c r="M112" i="7"/>
  <c r="J112" i="7"/>
  <c r="S93" i="7"/>
  <c r="P93" i="7"/>
  <c r="M93" i="7"/>
  <c r="J93" i="7"/>
  <c r="S110" i="7"/>
  <c r="P110" i="7"/>
  <c r="M110" i="7"/>
  <c r="J110" i="7"/>
  <c r="S109" i="7"/>
  <c r="P109" i="7"/>
  <c r="M109" i="7"/>
  <c r="J109" i="7"/>
  <c r="S108" i="7"/>
  <c r="P108" i="7"/>
  <c r="M108" i="7"/>
  <c r="J108" i="7"/>
  <c r="S75" i="7"/>
  <c r="P75" i="7"/>
  <c r="M75" i="7"/>
  <c r="J75" i="7"/>
  <c r="S106" i="7"/>
  <c r="P106" i="7"/>
  <c r="M106" i="7"/>
  <c r="J106" i="7"/>
  <c r="S105" i="7"/>
  <c r="P105" i="7"/>
  <c r="M105" i="7"/>
  <c r="J105" i="7"/>
  <c r="S92" i="7"/>
  <c r="P92" i="7"/>
  <c r="M92" i="7"/>
  <c r="J92" i="7"/>
  <c r="S88" i="7"/>
  <c r="P88" i="7"/>
  <c r="M88" i="7"/>
  <c r="J88" i="7"/>
  <c r="S137" i="7"/>
  <c r="P137" i="7"/>
  <c r="M137" i="7"/>
  <c r="J137" i="7"/>
  <c r="S101" i="7"/>
  <c r="P101" i="7"/>
  <c r="M101" i="7"/>
  <c r="J101" i="7"/>
  <c r="S100" i="7"/>
  <c r="P100" i="7"/>
  <c r="M100" i="7"/>
  <c r="J100" i="7"/>
  <c r="S135" i="7"/>
  <c r="P135" i="7"/>
  <c r="M135" i="7"/>
  <c r="J135" i="7"/>
  <c r="S98" i="7"/>
  <c r="P98" i="7"/>
  <c r="M98" i="7"/>
  <c r="J98" i="7"/>
  <c r="S97" i="7"/>
  <c r="P97" i="7"/>
  <c r="M97" i="7"/>
  <c r="J97" i="7"/>
  <c r="S86" i="7"/>
  <c r="P86" i="7"/>
  <c r="M86" i="7"/>
  <c r="J86" i="7"/>
  <c r="S132" i="7"/>
  <c r="P132" i="7"/>
  <c r="M132" i="7"/>
  <c r="J132" i="7"/>
  <c r="S94" i="7"/>
  <c r="P94" i="7"/>
  <c r="M94" i="7"/>
  <c r="J94" i="7"/>
  <c r="S70" i="7"/>
  <c r="P70" i="7"/>
  <c r="M70" i="7"/>
  <c r="J70" i="7"/>
  <c r="S131" i="7"/>
  <c r="P131" i="7"/>
  <c r="M131" i="7"/>
  <c r="J131" i="7"/>
  <c r="S91" i="7"/>
  <c r="P91" i="7"/>
  <c r="M91" i="7"/>
  <c r="J91" i="7"/>
  <c r="S90" i="7"/>
  <c r="P90" i="7"/>
  <c r="M90" i="7"/>
  <c r="J90" i="7"/>
  <c r="S89" i="7"/>
  <c r="P89" i="7"/>
  <c r="M89" i="7"/>
  <c r="J89" i="7"/>
  <c r="S128" i="7"/>
  <c r="P128" i="7"/>
  <c r="M128" i="7"/>
  <c r="J128" i="7"/>
  <c r="S87" i="7"/>
  <c r="P87" i="7"/>
  <c r="M87" i="7"/>
  <c r="J87" i="7"/>
  <c r="S127" i="7"/>
  <c r="P127" i="7"/>
  <c r="M127" i="7"/>
  <c r="J127" i="7"/>
  <c r="S85" i="7"/>
  <c r="P85" i="7"/>
  <c r="M85" i="7"/>
  <c r="J85" i="7"/>
  <c r="S84" i="7"/>
  <c r="P84" i="7"/>
  <c r="M84" i="7"/>
  <c r="J84" i="7"/>
  <c r="S66" i="7"/>
  <c r="P66" i="7"/>
  <c r="M66" i="7"/>
  <c r="J66" i="7"/>
  <c r="S82" i="7"/>
  <c r="P82" i="7"/>
  <c r="M82" i="7"/>
  <c r="J82" i="7"/>
  <c r="S81" i="7"/>
  <c r="P81" i="7"/>
  <c r="M81" i="7"/>
  <c r="J81" i="7"/>
  <c r="S80" i="7"/>
  <c r="P80" i="7"/>
  <c r="M80" i="7"/>
  <c r="J80" i="7"/>
  <c r="S79" i="7"/>
  <c r="P79" i="7"/>
  <c r="M79" i="7"/>
  <c r="J79" i="7"/>
  <c r="S83" i="7"/>
  <c r="P83" i="7"/>
  <c r="M83" i="7"/>
  <c r="J83" i="7"/>
  <c r="S77" i="7"/>
  <c r="P77" i="7"/>
  <c r="M77" i="7"/>
  <c r="J77" i="7"/>
  <c r="S76" i="7"/>
  <c r="P76" i="7"/>
  <c r="M76" i="7"/>
  <c r="J76" i="7"/>
  <c r="S54" i="7"/>
  <c r="P54" i="7"/>
  <c r="M54" i="7"/>
  <c r="J54" i="7"/>
  <c r="S50" i="7"/>
  <c r="P50" i="7"/>
  <c r="M50" i="7"/>
  <c r="J50" i="7"/>
  <c r="S64" i="7"/>
  <c r="P64" i="7"/>
  <c r="M64" i="7"/>
  <c r="J64" i="7"/>
  <c r="S72" i="7"/>
  <c r="P72" i="7"/>
  <c r="M72" i="7"/>
  <c r="J72" i="7"/>
  <c r="S71" i="7"/>
  <c r="P71" i="7"/>
  <c r="M71" i="7"/>
  <c r="J71" i="7"/>
  <c r="S125" i="7"/>
  <c r="P125" i="7"/>
  <c r="M125" i="7"/>
  <c r="J125" i="7"/>
  <c r="S69" i="7"/>
  <c r="P69" i="7"/>
  <c r="M69" i="7"/>
  <c r="J69" i="7"/>
  <c r="S68" i="7"/>
  <c r="P68" i="7"/>
  <c r="M68" i="7"/>
  <c r="J68" i="7"/>
  <c r="S67" i="7"/>
  <c r="P67" i="7"/>
  <c r="M67" i="7"/>
  <c r="J67" i="7"/>
  <c r="S74" i="7"/>
  <c r="P74" i="7"/>
  <c r="M74" i="7"/>
  <c r="J74" i="7"/>
  <c r="S65" i="7"/>
  <c r="P65" i="7"/>
  <c r="M65" i="7"/>
  <c r="J65" i="7"/>
  <c r="S63" i="7"/>
  <c r="P63" i="7"/>
  <c r="M63" i="7"/>
  <c r="J63" i="7"/>
  <c r="S58" i="7"/>
  <c r="P58" i="7"/>
  <c r="M58" i="7"/>
  <c r="J58" i="7"/>
  <c r="S73" i="7"/>
  <c r="P73" i="7"/>
  <c r="M73" i="7"/>
  <c r="J73" i="7"/>
  <c r="S52" i="7"/>
  <c r="P52" i="7"/>
  <c r="M52" i="7"/>
  <c r="J52" i="7"/>
  <c r="S60" i="7"/>
  <c r="P60" i="7"/>
  <c r="M60" i="7"/>
  <c r="J60" i="7"/>
  <c r="S59" i="7"/>
  <c r="P59" i="7"/>
  <c r="M59" i="7"/>
  <c r="J59" i="7"/>
  <c r="S55" i="7"/>
  <c r="P55" i="7"/>
  <c r="M55" i="7"/>
  <c r="J55" i="7"/>
  <c r="S57" i="7"/>
  <c r="P57" i="7"/>
  <c r="M57" i="7"/>
  <c r="J57" i="7"/>
  <c r="S111" i="7"/>
  <c r="P111" i="7"/>
  <c r="M111" i="7"/>
  <c r="J111" i="7"/>
  <c r="S48" i="7"/>
  <c r="P48" i="7"/>
  <c r="M48" i="7"/>
  <c r="J48" i="7"/>
  <c r="S47" i="7"/>
  <c r="P47" i="7"/>
  <c r="M47" i="7"/>
  <c r="J47" i="7"/>
  <c r="S53" i="7"/>
  <c r="P53" i="7"/>
  <c r="M53" i="7"/>
  <c r="J53" i="7"/>
  <c r="S78" i="7"/>
  <c r="P78" i="7"/>
  <c r="M78" i="7"/>
  <c r="J78" i="7"/>
  <c r="S36" i="7"/>
  <c r="P36" i="7"/>
  <c r="M36" i="7"/>
  <c r="J36" i="7"/>
  <c r="S44" i="7"/>
  <c r="P44" i="7"/>
  <c r="M44" i="7"/>
  <c r="J44" i="7"/>
  <c r="S49" i="7"/>
  <c r="P49" i="7"/>
  <c r="M49" i="7"/>
  <c r="J49" i="7"/>
  <c r="S56" i="7"/>
  <c r="P56" i="7"/>
  <c r="M56" i="7"/>
  <c r="J56" i="7"/>
  <c r="S41" i="7"/>
  <c r="P41" i="7"/>
  <c r="M41" i="7"/>
  <c r="J41" i="7"/>
  <c r="S46" i="7"/>
  <c r="P46" i="7"/>
  <c r="M46" i="7"/>
  <c r="J46" i="7"/>
  <c r="S45" i="7"/>
  <c r="P45" i="7"/>
  <c r="M45" i="7"/>
  <c r="J45" i="7"/>
  <c r="S62" i="7"/>
  <c r="P62" i="7"/>
  <c r="M62" i="7"/>
  <c r="J62" i="7"/>
  <c r="S43" i="7"/>
  <c r="P43" i="7"/>
  <c r="M43" i="7"/>
  <c r="J43" i="7"/>
  <c r="S42" i="7"/>
  <c r="P42" i="7"/>
  <c r="M42" i="7"/>
  <c r="J42" i="7"/>
  <c r="S32" i="7"/>
  <c r="P32" i="7"/>
  <c r="M32" i="7"/>
  <c r="J32" i="7"/>
  <c r="S40" i="7"/>
  <c r="P40" i="7"/>
  <c r="M40" i="7"/>
  <c r="J40" i="7"/>
  <c r="S28" i="7"/>
  <c r="P28" i="7"/>
  <c r="M28" i="7"/>
  <c r="J28" i="7"/>
  <c r="S38" i="7"/>
  <c r="P38" i="7"/>
  <c r="M38" i="7"/>
  <c r="J38" i="7"/>
  <c r="S37" i="7"/>
  <c r="P37" i="7"/>
  <c r="M37" i="7"/>
  <c r="J37" i="7"/>
  <c r="S22" i="7"/>
  <c r="P22" i="7"/>
  <c r="M22" i="7"/>
  <c r="J22" i="7"/>
  <c r="S35" i="7"/>
  <c r="P35" i="7"/>
  <c r="M35" i="7"/>
  <c r="J35" i="7"/>
  <c r="S34" i="7"/>
  <c r="P34" i="7"/>
  <c r="M34" i="7"/>
  <c r="J34" i="7"/>
  <c r="S51" i="7"/>
  <c r="P51" i="7"/>
  <c r="M51" i="7"/>
  <c r="J51" i="7"/>
  <c r="S61" i="7"/>
  <c r="P61" i="7"/>
  <c r="M61" i="7"/>
  <c r="J61" i="7"/>
  <c r="S31" i="7"/>
  <c r="P31" i="7"/>
  <c r="M31" i="7"/>
  <c r="J31" i="7"/>
  <c r="S30" i="7"/>
  <c r="P30" i="7"/>
  <c r="M30" i="7"/>
  <c r="J30" i="7"/>
  <c r="S29" i="7"/>
  <c r="P29" i="7"/>
  <c r="M29" i="7"/>
  <c r="J29" i="7"/>
  <c r="S33" i="7"/>
  <c r="P33" i="7"/>
  <c r="M33" i="7"/>
  <c r="J33" i="7"/>
  <c r="S27" i="7"/>
  <c r="P27" i="7"/>
  <c r="M27" i="7"/>
  <c r="J27" i="7"/>
  <c r="S26" i="7"/>
  <c r="P26" i="7"/>
  <c r="M26" i="7"/>
  <c r="J26" i="7"/>
  <c r="S25" i="7"/>
  <c r="P25" i="7"/>
  <c r="M25" i="7"/>
  <c r="J25" i="7"/>
  <c r="S24" i="7"/>
  <c r="P24" i="7"/>
  <c r="M24" i="7"/>
  <c r="J24" i="7"/>
  <c r="S23" i="7"/>
  <c r="P23" i="7"/>
  <c r="M23" i="7"/>
  <c r="J23" i="7"/>
  <c r="S39" i="7"/>
  <c r="P39" i="7"/>
  <c r="M39" i="7"/>
  <c r="J39" i="7"/>
  <c r="S21" i="7"/>
  <c r="P21" i="7"/>
  <c r="M21" i="7"/>
  <c r="J21" i="7"/>
  <c r="S20" i="7"/>
  <c r="P20" i="7"/>
  <c r="M20" i="7"/>
  <c r="J20" i="7"/>
  <c r="S19" i="7"/>
  <c r="P19" i="7"/>
  <c r="M19" i="7"/>
  <c r="J19" i="7"/>
  <c r="S18" i="7"/>
  <c r="P18" i="7"/>
  <c r="M18" i="7"/>
  <c r="J18" i="7"/>
  <c r="S17" i="7"/>
  <c r="P17" i="7"/>
  <c r="M17" i="7"/>
  <c r="J17" i="7"/>
  <c r="S16" i="7"/>
  <c r="P16" i="7"/>
  <c r="M16" i="7"/>
  <c r="J16" i="7"/>
  <c r="S10" i="7"/>
  <c r="P10" i="7"/>
  <c r="M10" i="7"/>
  <c r="J10" i="7"/>
  <c r="S14" i="7"/>
  <c r="P14" i="7"/>
  <c r="M14" i="7"/>
  <c r="J14" i="7"/>
  <c r="S13" i="7"/>
  <c r="P13" i="7"/>
  <c r="M13" i="7"/>
  <c r="J13" i="7"/>
  <c r="S12" i="7"/>
  <c r="P12" i="7"/>
  <c r="M12" i="7"/>
  <c r="J12" i="7"/>
  <c r="S15" i="7"/>
  <c r="P15" i="7"/>
  <c r="M15" i="7"/>
  <c r="J15" i="7"/>
  <c r="S9" i="7"/>
  <c r="P9" i="7"/>
  <c r="M9" i="7"/>
  <c r="J9" i="7"/>
  <c r="S11" i="7"/>
  <c r="P11" i="7"/>
  <c r="M11" i="7"/>
  <c r="J11" i="7"/>
  <c r="S8" i="7"/>
  <c r="P8" i="7"/>
  <c r="M8" i="7"/>
  <c r="J8" i="7"/>
  <c r="S7" i="7"/>
  <c r="P7" i="7"/>
  <c r="M7" i="7"/>
  <c r="J7" i="7"/>
  <c r="S6" i="7"/>
  <c r="P6" i="7"/>
  <c r="M6" i="7"/>
  <c r="J6" i="7"/>
  <c r="S5" i="7"/>
  <c r="P5" i="7"/>
  <c r="M5" i="7"/>
  <c r="J5" i="7"/>
  <c r="W286" i="5"/>
  <c r="T302" i="7" l="1"/>
  <c r="T5" i="7"/>
  <c r="T6" i="7"/>
  <c r="T7" i="7"/>
  <c r="T8" i="7"/>
  <c r="T11" i="7"/>
  <c r="T9" i="7"/>
  <c r="T15" i="7"/>
  <c r="T13" i="7"/>
  <c r="T10" i="7"/>
  <c r="T16" i="7"/>
  <c r="T18" i="7"/>
  <c r="T39" i="7"/>
  <c r="T23" i="7"/>
  <c r="T25" i="7"/>
  <c r="T33" i="7"/>
  <c r="T61" i="7"/>
  <c r="T51" i="7"/>
  <c r="T22" i="7"/>
  <c r="T28" i="7"/>
  <c r="T32" i="7"/>
  <c r="T62" i="7"/>
  <c r="T41" i="7"/>
  <c r="T56" i="7"/>
  <c r="T44" i="7"/>
  <c r="T36" i="7"/>
  <c r="T78" i="7"/>
  <c r="T47" i="7"/>
  <c r="T48" i="7"/>
  <c r="T111" i="7"/>
  <c r="T55" i="7"/>
  <c r="T59" i="7"/>
  <c r="T52" i="7"/>
  <c r="T73" i="7"/>
  <c r="T58" i="7"/>
  <c r="T63" i="7"/>
  <c r="T74" i="7"/>
  <c r="T67" i="7"/>
  <c r="T125" i="7"/>
  <c r="T64" i="7"/>
  <c r="T50" i="7"/>
  <c r="T54" i="7"/>
  <c r="T83" i="7"/>
  <c r="T66" i="7"/>
  <c r="T84" i="7"/>
  <c r="T127" i="7"/>
  <c r="T128" i="7"/>
  <c r="T131" i="7"/>
  <c r="T70" i="7"/>
  <c r="T132" i="7"/>
  <c r="T86" i="7"/>
  <c r="T135" i="7"/>
  <c r="T137" i="7"/>
  <c r="T88" i="7"/>
  <c r="T92" i="7"/>
  <c r="T75" i="7"/>
  <c r="T93" i="7"/>
  <c r="T139" i="7"/>
  <c r="T95" i="7"/>
  <c r="T96" i="7"/>
  <c r="T140" i="7"/>
  <c r="T141" i="7"/>
  <c r="T99" i="7"/>
  <c r="T143" i="7"/>
  <c r="T144" i="7"/>
  <c r="T102" i="7"/>
  <c r="T145" i="7"/>
  <c r="T146" i="7"/>
  <c r="T103" i="7"/>
  <c r="T149" i="7"/>
  <c r="T150" i="7"/>
  <c r="T104" i="7"/>
  <c r="T151" i="7"/>
  <c r="T152" i="7"/>
  <c r="T107" i="7"/>
  <c r="T159" i="7"/>
  <c r="T165" i="7"/>
  <c r="T114" i="7"/>
  <c r="T115" i="7"/>
  <c r="T166" i="7"/>
  <c r="T167" i="7"/>
  <c r="T168" i="7"/>
  <c r="T169" i="7"/>
  <c r="T171" i="7"/>
  <c r="T172" i="7"/>
  <c r="T175" i="7"/>
  <c r="T178" i="7"/>
  <c r="T179" i="7"/>
  <c r="T180" i="7"/>
  <c r="T182" i="7"/>
  <c r="T183" i="7"/>
  <c r="T184" i="7"/>
  <c r="T185" i="7"/>
  <c r="T186" i="7"/>
  <c r="T187" i="7"/>
  <c r="T189" i="7"/>
  <c r="T191" i="7"/>
  <c r="T193" i="7"/>
  <c r="T195" i="7"/>
  <c r="T197" i="7"/>
  <c r="T198" i="7"/>
  <c r="T199" i="7"/>
  <c r="T202" i="7"/>
  <c r="T203" i="7"/>
  <c r="T204" i="7"/>
  <c r="T209" i="7"/>
  <c r="T215" i="7"/>
  <c r="T216" i="7"/>
  <c r="T218" i="7"/>
  <c r="T220" i="7"/>
  <c r="T223" i="7"/>
  <c r="T224" i="7"/>
  <c r="T225" i="7"/>
  <c r="T233" i="7"/>
  <c r="T235" i="7"/>
  <c r="T236" i="7"/>
  <c r="T238" i="7"/>
  <c r="T241" i="7"/>
  <c r="T244" i="7"/>
  <c r="T246" i="7"/>
  <c r="T249" i="7"/>
  <c r="T250" i="7"/>
  <c r="T252" i="7"/>
  <c r="T254" i="7"/>
  <c r="T257" i="7"/>
  <c r="T258" i="7"/>
  <c r="T259" i="7"/>
  <c r="T261" i="7"/>
  <c r="T263" i="7"/>
  <c r="T265" i="7"/>
  <c r="T266" i="7"/>
  <c r="T269" i="7"/>
  <c r="T270" i="7"/>
  <c r="T271" i="7"/>
  <c r="T272" i="7"/>
  <c r="T273" i="7"/>
  <c r="T275" i="7"/>
  <c r="T276" i="7"/>
  <c r="T277" i="7"/>
  <c r="T281" i="7"/>
  <c r="T282" i="7"/>
  <c r="T286" i="7"/>
  <c r="T289" i="7"/>
  <c r="T291" i="7"/>
  <c r="T294" i="7"/>
  <c r="T296" i="7"/>
  <c r="T298" i="7"/>
  <c r="T301" i="7"/>
  <c r="T304" i="7"/>
  <c r="T305" i="7"/>
  <c r="T308" i="7"/>
  <c r="T312" i="7"/>
  <c r="T313" i="7"/>
  <c r="T316" i="7"/>
  <c r="T317" i="7"/>
  <c r="T319" i="7"/>
  <c r="T17" i="7"/>
  <c r="T210" i="7"/>
  <c r="T214" i="7"/>
  <c r="T230" i="7"/>
  <c r="T237" i="7"/>
  <c r="T245" i="7"/>
  <c r="T262" i="7"/>
  <c r="T68" i="7"/>
  <c r="T12" i="7"/>
  <c r="T71" i="7"/>
  <c r="T293" i="7"/>
  <c r="T253" i="7"/>
  <c r="T20" i="7"/>
  <c r="T173" i="7"/>
  <c r="T177" i="7"/>
  <c r="T221" i="7"/>
  <c r="T21" i="7"/>
  <c r="T24" i="7"/>
  <c r="T29" i="7"/>
  <c r="T37" i="7"/>
  <c r="T40" i="7"/>
  <c r="T45" i="7"/>
  <c r="T49" i="7"/>
  <c r="T60" i="7"/>
  <c r="T79" i="7"/>
  <c r="T87" i="7"/>
  <c r="T91" i="7"/>
  <c r="T100" i="7"/>
  <c r="T116" i="7"/>
  <c r="T119" i="7"/>
  <c r="T123" i="7"/>
  <c r="T295" i="7"/>
  <c r="T19" i="7"/>
  <c r="T57" i="7"/>
  <c r="T69" i="7"/>
  <c r="T124" i="7"/>
  <c r="T188" i="7"/>
  <c r="T192" i="7"/>
  <c r="T196" i="7"/>
  <c r="T212" i="7"/>
  <c r="T248" i="7"/>
  <c r="T268" i="7"/>
  <c r="T284" i="7"/>
  <c r="T292" i="7"/>
  <c r="T30" i="7"/>
  <c r="T42" i="7"/>
  <c r="T43" i="7"/>
  <c r="T90" i="7"/>
  <c r="T94" i="7"/>
  <c r="T97" i="7"/>
  <c r="T98" i="7"/>
  <c r="T106" i="7"/>
  <c r="T110" i="7"/>
  <c r="T121" i="7"/>
  <c r="T130" i="7"/>
  <c r="T133" i="7"/>
  <c r="T134" i="7"/>
  <c r="T164" i="7"/>
  <c r="T27" i="7"/>
  <c r="T31" i="7"/>
  <c r="T35" i="7"/>
  <c r="T72" i="7"/>
  <c r="T77" i="7"/>
  <c r="T81" i="7"/>
  <c r="T85" i="7"/>
  <c r="T108" i="7"/>
  <c r="T112" i="7"/>
  <c r="T153" i="7"/>
  <c r="T156" i="7"/>
  <c r="T161" i="7"/>
  <c r="T14" i="7"/>
  <c r="T26" i="7"/>
  <c r="T34" i="7"/>
  <c r="T38" i="7"/>
  <c r="T46" i="7"/>
  <c r="T53" i="7"/>
  <c r="T76" i="7"/>
  <c r="T80" i="7"/>
  <c r="T82" i="7"/>
  <c r="T89" i="7"/>
  <c r="T118" i="7"/>
  <c r="T136" i="7"/>
  <c r="T148" i="7"/>
  <c r="T65" i="7"/>
  <c r="T157" i="7"/>
  <c r="T160" i="7"/>
  <c r="T201" i="7"/>
  <c r="T101" i="7"/>
  <c r="T105" i="7"/>
  <c r="T109" i="7"/>
  <c r="T113" i="7"/>
  <c r="T117" i="7"/>
  <c r="T120" i="7"/>
  <c r="T129" i="7"/>
  <c r="T170" i="7"/>
  <c r="T174" i="7"/>
  <c r="T176" i="7"/>
  <c r="T200" i="7"/>
  <c r="T205" i="7"/>
  <c r="T208" i="7"/>
  <c r="T217" i="7"/>
  <c r="T226" i="7"/>
  <c r="T234" i="7"/>
  <c r="T264" i="7"/>
  <c r="T280" i="7"/>
  <c r="T297" i="7"/>
  <c r="T300" i="7"/>
  <c r="T309" i="7"/>
  <c r="T122" i="7"/>
  <c r="T147" i="7"/>
  <c r="T155" i="7"/>
  <c r="T163" i="7"/>
  <c r="T181" i="7"/>
  <c r="T190" i="7"/>
  <c r="T194" i="7"/>
  <c r="T206" i="7"/>
  <c r="T213" i="7"/>
  <c r="T222" i="7"/>
  <c r="T229" i="7"/>
  <c r="T232" i="7"/>
  <c r="T240" i="7"/>
  <c r="T242" i="7"/>
  <c r="T255" i="7"/>
  <c r="T260" i="7"/>
  <c r="T278" i="7"/>
  <c r="T287" i="7"/>
  <c r="T310" i="7"/>
  <c r="T314" i="7"/>
  <c r="T318" i="7"/>
  <c r="T274" i="7"/>
  <c r="T285" i="7"/>
  <c r="T290" i="7"/>
  <c r="T126" i="7"/>
  <c r="T138" i="7"/>
  <c r="T142" i="7"/>
  <c r="T154" i="7"/>
  <c r="T158" i="7"/>
  <c r="T162" i="7"/>
  <c r="T219" i="7"/>
  <c r="T228" i="7"/>
  <c r="T239" i="7"/>
  <c r="T256" i="7"/>
  <c r="T288" i="7"/>
  <c r="T306" i="7"/>
  <c r="T311" i="7"/>
  <c r="T315" i="7"/>
  <c r="T207" i="7"/>
  <c r="T211" i="7"/>
  <c r="T227" i="7"/>
  <c r="T231" i="7"/>
  <c r="T243" i="7"/>
  <c r="T247" i="7"/>
  <c r="T251" i="7"/>
  <c r="T267" i="7"/>
  <c r="T279" i="7"/>
  <c r="T283" i="7"/>
  <c r="T299" i="7"/>
  <c r="T303" i="7"/>
  <c r="T307" i="7"/>
  <c r="K286" i="5"/>
  <c r="AD286" i="5" s="1"/>
  <c r="N286" i="5"/>
  <c r="Q286" i="5"/>
  <c r="T286" i="5"/>
  <c r="Q10" i="4"/>
  <c r="Q24" i="4"/>
  <c r="Q52" i="4"/>
  <c r="Q62" i="4"/>
  <c r="Q63" i="4"/>
  <c r="Q65" i="4"/>
  <c r="Q119" i="4"/>
  <c r="Q138" i="4"/>
  <c r="Q147" i="4"/>
  <c r="Q151" i="4"/>
  <c r="Q192" i="4"/>
  <c r="Q194" i="4"/>
  <c r="Q199" i="4"/>
  <c r="Q204" i="4"/>
  <c r="Q23" i="4"/>
  <c r="Q7" i="4"/>
  <c r="Q19" i="4"/>
  <c r="Q26" i="4"/>
  <c r="Q14" i="4"/>
  <c r="Q22" i="4"/>
  <c r="Q9" i="4"/>
  <c r="Q38" i="4"/>
  <c r="Q40" i="4"/>
  <c r="Q18" i="4"/>
  <c r="Q31" i="4"/>
  <c r="Q49" i="4"/>
  <c r="Q53" i="4"/>
  <c r="Q17" i="4"/>
  <c r="Q54" i="4"/>
  <c r="Q34" i="4"/>
  <c r="Q56" i="4"/>
  <c r="Q69" i="4"/>
  <c r="Q60" i="4"/>
  <c r="Q42" i="4"/>
  <c r="Q57" i="4"/>
  <c r="Q59" i="4"/>
  <c r="Q16" i="4"/>
  <c r="Q6" i="4"/>
  <c r="Q20" i="4"/>
  <c r="Q28" i="4"/>
  <c r="Q35" i="4"/>
  <c r="Q43" i="4"/>
  <c r="Q48" i="4"/>
  <c r="Q55" i="4"/>
  <c r="Q72" i="4"/>
  <c r="Q73" i="4"/>
  <c r="Q95" i="4"/>
  <c r="Q99" i="4"/>
  <c r="Q101" i="4"/>
  <c r="Q124" i="4"/>
  <c r="Q126" i="4"/>
  <c r="Q127" i="4"/>
  <c r="Q134" i="4"/>
  <c r="Q136" i="4"/>
  <c r="Q144" i="4"/>
  <c r="Q153" i="4"/>
  <c r="Q158" i="4"/>
  <c r="Q166" i="4"/>
  <c r="Q202" i="4"/>
  <c r="Q206" i="4"/>
  <c r="Q208" i="4"/>
  <c r="Q226" i="4"/>
  <c r="Q228" i="4"/>
  <c r="Q234" i="4"/>
  <c r="Q267" i="4"/>
  <c r="Q308" i="4"/>
  <c r="Q311" i="4"/>
  <c r="Q313" i="4"/>
  <c r="Q33" i="4"/>
  <c r="Q80" i="4"/>
  <c r="Q86" i="4"/>
  <c r="Q91" i="4"/>
  <c r="Q175" i="4"/>
  <c r="Q183" i="4"/>
  <c r="Q189" i="4"/>
  <c r="Q246" i="4"/>
  <c r="Q249" i="4"/>
  <c r="Q269" i="4"/>
  <c r="Q271" i="4"/>
  <c r="Q283" i="4"/>
  <c r="Q292" i="4"/>
  <c r="Q293" i="4"/>
  <c r="Q298" i="4"/>
  <c r="Q299" i="4"/>
  <c r="Q64" i="4"/>
  <c r="Q39" i="4"/>
  <c r="Q67" i="4"/>
  <c r="Q61" i="4"/>
  <c r="Q44" i="4"/>
  <c r="Q30" i="4"/>
  <c r="Q45" i="4"/>
  <c r="Q77" i="4"/>
  <c r="Q74" i="4"/>
  <c r="Q75" i="4"/>
  <c r="Q100" i="4"/>
  <c r="Q109" i="4"/>
  <c r="Q36" i="4"/>
  <c r="Q85" i="4"/>
  <c r="Q90" i="4"/>
  <c r="Q96" i="4"/>
  <c r="Q98" i="4"/>
  <c r="Q87" i="4"/>
  <c r="Q13" i="4"/>
  <c r="Q94" i="4"/>
  <c r="Q106" i="4"/>
  <c r="Q47" i="4"/>
  <c r="Q103" i="4"/>
  <c r="Q112" i="4"/>
  <c r="Q92" i="4"/>
  <c r="Q111" i="4"/>
  <c r="Q51" i="4"/>
  <c r="Q110" i="4"/>
  <c r="Q82" i="4"/>
  <c r="Q113" i="4"/>
  <c r="Q114" i="4"/>
  <c r="Q123" i="4"/>
  <c r="Q161" i="4"/>
  <c r="Q169" i="4"/>
  <c r="Q188" i="4"/>
  <c r="Q201" i="4"/>
  <c r="Q203" i="4"/>
  <c r="Q209" i="4"/>
  <c r="Q225" i="4"/>
  <c r="Q238" i="4"/>
  <c r="Q240" i="4"/>
  <c r="Q243" i="4"/>
  <c r="Q253" i="4"/>
  <c r="Q117" i="4"/>
  <c r="Q130" i="4"/>
  <c r="Q137" i="4"/>
  <c r="Q139" i="4"/>
  <c r="Q11" i="4"/>
  <c r="Q12" i="4"/>
  <c r="Q15" i="4"/>
  <c r="Q37" i="4"/>
  <c r="Q46" i="4"/>
  <c r="Q50" i="4"/>
  <c r="Q58" i="4"/>
  <c r="Q66" i="4"/>
  <c r="Q68" i="4"/>
  <c r="Q70" i="4"/>
  <c r="Q71" i="4"/>
  <c r="Q102" i="4"/>
  <c r="Q104" i="4"/>
  <c r="Q118" i="4"/>
  <c r="Q132" i="4"/>
  <c r="Q145" i="4"/>
  <c r="Q148" i="4"/>
  <c r="Q160" i="4"/>
  <c r="Q165" i="4"/>
  <c r="Q197" i="4"/>
  <c r="Q198" i="4"/>
  <c r="Q200" i="4"/>
  <c r="Q223" i="4"/>
  <c r="Q230" i="4"/>
  <c r="Q231" i="4"/>
  <c r="Q233" i="4"/>
  <c r="Q265" i="4"/>
  <c r="Q314" i="4"/>
  <c r="Q315" i="4"/>
  <c r="Q29" i="4"/>
  <c r="Q32" i="4"/>
  <c r="Q76" i="4"/>
  <c r="Q79" i="4"/>
  <c r="Q83" i="4"/>
  <c r="Q84" i="4"/>
  <c r="Q88" i="4"/>
  <c r="Q93" i="4"/>
  <c r="Q97" i="4"/>
  <c r="Q107" i="4"/>
  <c r="Q115" i="4"/>
  <c r="Q116" i="4"/>
  <c r="Q179" i="4"/>
  <c r="Q178" i="4"/>
  <c r="Q181" i="4"/>
  <c r="Q212" i="4"/>
  <c r="Q213" i="4"/>
  <c r="Q219" i="4"/>
  <c r="Q220" i="4"/>
  <c r="Q242" i="4"/>
  <c r="Q251" i="4"/>
  <c r="Q277" i="4"/>
  <c r="Q295" i="4"/>
  <c r="Q302" i="4"/>
  <c r="Q306" i="4"/>
  <c r="Q141" i="4"/>
  <c r="Q142" i="4"/>
  <c r="Q143" i="4"/>
  <c r="Q146" i="4"/>
  <c r="Q149" i="4"/>
  <c r="Q154" i="4"/>
  <c r="Q185" i="4"/>
  <c r="Q196" i="4"/>
  <c r="Q214" i="4"/>
  <c r="Q221" i="4"/>
  <c r="Q227" i="4"/>
  <c r="Q255" i="4"/>
  <c r="Q257" i="4"/>
  <c r="Q274" i="4"/>
  <c r="Q279" i="4"/>
  <c r="Q310" i="4"/>
  <c r="Q312" i="4"/>
  <c r="Q128" i="4"/>
  <c r="Q159" i="4"/>
  <c r="Q176" i="4"/>
  <c r="Q229" i="4"/>
  <c r="Q232" i="4"/>
  <c r="Q261" i="4"/>
  <c r="Q263" i="4"/>
  <c r="Q268" i="4"/>
  <c r="Q280" i="4"/>
  <c r="Q282" i="4"/>
  <c r="Q300" i="4"/>
  <c r="Q301" i="4"/>
  <c r="Q307" i="4"/>
  <c r="Q152" i="4"/>
  <c r="Q163" i="4"/>
  <c r="Q5" i="4"/>
  <c r="Q21" i="4"/>
  <c r="Q25" i="4"/>
  <c r="Q27" i="4"/>
  <c r="Q105" i="4"/>
  <c r="Q120" i="4"/>
  <c r="Q129" i="4"/>
  <c r="Q150" i="4"/>
  <c r="Q195" i="4"/>
  <c r="Q262" i="4"/>
  <c r="Q266" i="4"/>
  <c r="Q318" i="4"/>
  <c r="Q41" i="4"/>
  <c r="Q78" i="4"/>
  <c r="Q89" i="4"/>
  <c r="Q108" i="4"/>
  <c r="Q187" i="4"/>
  <c r="Q170" i="4"/>
  <c r="Q172" i="4"/>
  <c r="Q180" i="4"/>
  <c r="Q184" i="4"/>
  <c r="Q190" i="4"/>
  <c r="Q191" i="4"/>
  <c r="Q237" i="4"/>
  <c r="Q211" i="4"/>
  <c r="Q218" i="4"/>
  <c r="Q239" i="4"/>
  <c r="Q241" i="4"/>
  <c r="Q244" i="4"/>
  <c r="Q248" i="4"/>
  <c r="Q254" i="4"/>
  <c r="Q275" i="4"/>
  <c r="Q278" i="4"/>
  <c r="Q286" i="4"/>
  <c r="Q288" i="4"/>
  <c r="Q303" i="4"/>
  <c r="Q305" i="4"/>
  <c r="Q177" i="4"/>
  <c r="Q193" i="4"/>
  <c r="Q205" i="4"/>
  <c r="Q207" i="4"/>
  <c r="Q222" i="4"/>
  <c r="Q224" i="4"/>
  <c r="Q256" i="4"/>
  <c r="Q276" i="4"/>
  <c r="Q131" i="4"/>
  <c r="Q173" i="4"/>
  <c r="Q252" i="4"/>
  <c r="Q258" i="4"/>
  <c r="Q264" i="4"/>
  <c r="Q284" i="4"/>
  <c r="Q291" i="4"/>
  <c r="Q294" i="4"/>
  <c r="Q309" i="4"/>
  <c r="Q140" i="4"/>
  <c r="Q155" i="4"/>
  <c r="Q156" i="4"/>
  <c r="Q168" i="4"/>
  <c r="Q174" i="4"/>
  <c r="Q186" i="4"/>
  <c r="Q210" i="4"/>
  <c r="Q215" i="4"/>
  <c r="Q216" i="4"/>
  <c r="Q259" i="4"/>
  <c r="Q273" i="4"/>
  <c r="Q281" i="4"/>
  <c r="Q304" i="4"/>
  <c r="Q157" i="4"/>
  <c r="Q235" i="4"/>
  <c r="Q236" i="4"/>
  <c r="Q245" i="4"/>
  <c r="Q247" i="4"/>
  <c r="Q250" i="4"/>
  <c r="Q260" i="4"/>
  <c r="Q270" i="4"/>
  <c r="Q272" i="4"/>
  <c r="Q287" i="4"/>
  <c r="Q133" i="4"/>
  <c r="Q171" i="4"/>
  <c r="Q285" i="4"/>
  <c r="Q289" i="4"/>
  <c r="Q290" i="4"/>
  <c r="Q296" i="4"/>
  <c r="Q297" i="4"/>
  <c r="Q121" i="4"/>
  <c r="Q122" i="4"/>
  <c r="Q125" i="4"/>
  <c r="Q135" i="4"/>
  <c r="Q81" i="4"/>
  <c r="Q162" i="4"/>
  <c r="Q164" i="4"/>
  <c r="Q167" i="4"/>
  <c r="Q182" i="4"/>
  <c r="Q217" i="4"/>
  <c r="Q316" i="4"/>
  <c r="Q8" i="4"/>
  <c r="N318" i="4"/>
  <c r="K318" i="4"/>
  <c r="S316" i="4"/>
  <c r="N316" i="4"/>
  <c r="K316" i="4"/>
  <c r="R316" i="4"/>
  <c r="N309" i="4"/>
  <c r="K309" i="4"/>
  <c r="N306" i="4"/>
  <c r="K306" i="4"/>
  <c r="R306" i="4" s="1"/>
  <c r="S312" i="4"/>
  <c r="N312" i="4"/>
  <c r="K312" i="4"/>
  <c r="R312" i="4" s="1"/>
  <c r="S315" i="4"/>
  <c r="N315" i="4"/>
  <c r="K315" i="4"/>
  <c r="R315" i="4" s="1"/>
  <c r="N305" i="4"/>
  <c r="K305" i="4"/>
  <c r="N314" i="4"/>
  <c r="K314" i="4"/>
  <c r="R314" i="4"/>
  <c r="N304" i="4"/>
  <c r="K304" i="4"/>
  <c r="R304" i="4" s="1"/>
  <c r="N303" i="4"/>
  <c r="K303" i="4"/>
  <c r="R303" i="4"/>
  <c r="N313" i="4"/>
  <c r="K313" i="4"/>
  <c r="N69" i="4"/>
  <c r="K69" i="4"/>
  <c r="R69" i="4" s="1"/>
  <c r="S302" i="4"/>
  <c r="N302" i="4"/>
  <c r="K302" i="4"/>
  <c r="R302" i="4" s="1"/>
  <c r="S307" i="4"/>
  <c r="N307" i="4"/>
  <c r="K307" i="4"/>
  <c r="R307" i="4" s="1"/>
  <c r="N13" i="4"/>
  <c r="K13" i="4"/>
  <c r="N299" i="4"/>
  <c r="K299" i="4"/>
  <c r="R299" i="4"/>
  <c r="S298" i="4"/>
  <c r="N298" i="4"/>
  <c r="K298" i="4"/>
  <c r="R298" i="4"/>
  <c r="S59" i="4"/>
  <c r="N59" i="4"/>
  <c r="K59" i="4"/>
  <c r="R59" i="4"/>
  <c r="S311" i="4"/>
  <c r="N311" i="4"/>
  <c r="K311" i="4"/>
  <c r="R311" i="4"/>
  <c r="N310" i="4"/>
  <c r="K310" i="4"/>
  <c r="R310" i="4" s="1"/>
  <c r="N301" i="4"/>
  <c r="K301" i="4"/>
  <c r="R301" i="4"/>
  <c r="N36" i="4"/>
  <c r="K36" i="4"/>
  <c r="R36" i="4" s="1"/>
  <c r="N308" i="4"/>
  <c r="K308" i="4"/>
  <c r="N295" i="4"/>
  <c r="K295" i="4"/>
  <c r="R295" i="4"/>
  <c r="N38" i="4"/>
  <c r="K38" i="4"/>
  <c r="R38" i="4" s="1"/>
  <c r="N267" i="4"/>
  <c r="K267" i="4"/>
  <c r="R267" i="4"/>
  <c r="N266" i="4"/>
  <c r="K266" i="4"/>
  <c r="N265" i="4"/>
  <c r="K265" i="4"/>
  <c r="R265" i="4" s="1"/>
  <c r="N279" i="4"/>
  <c r="K279" i="4"/>
  <c r="R279" i="4"/>
  <c r="N300" i="4"/>
  <c r="K300" i="4"/>
  <c r="R300" i="4" s="1"/>
  <c r="N293" i="4"/>
  <c r="K293" i="4"/>
  <c r="N276" i="4"/>
  <c r="K276" i="4"/>
  <c r="R276" i="4"/>
  <c r="N262" i="4"/>
  <c r="K262" i="4"/>
  <c r="R262" i="4" s="1"/>
  <c r="S274" i="4"/>
  <c r="N274" i="4"/>
  <c r="K274" i="4"/>
  <c r="R274" i="4" s="1"/>
  <c r="N234" i="4"/>
  <c r="K234" i="4"/>
  <c r="N233" i="4"/>
  <c r="K233" i="4"/>
  <c r="R233" i="4"/>
  <c r="N257" i="4"/>
  <c r="K257" i="4"/>
  <c r="R257" i="4" s="1"/>
  <c r="N114" i="4"/>
  <c r="K114" i="4"/>
  <c r="R114" i="4"/>
  <c r="N292" i="4"/>
  <c r="K292" i="4"/>
  <c r="N297" i="4"/>
  <c r="K297" i="4"/>
  <c r="R297" i="4" s="1"/>
  <c r="N296" i="4"/>
  <c r="K296" i="4"/>
  <c r="R296" i="4"/>
  <c r="N231" i="4"/>
  <c r="K231" i="4"/>
  <c r="R231" i="4" s="1"/>
  <c r="N294" i="4"/>
  <c r="K294" i="4"/>
  <c r="N230" i="4"/>
  <c r="K230" i="4"/>
  <c r="R230" i="4"/>
  <c r="N256" i="4"/>
  <c r="K256" i="4"/>
  <c r="R256" i="4" s="1"/>
  <c r="N288" i="4"/>
  <c r="K288" i="4"/>
  <c r="R288" i="4"/>
  <c r="N51" i="4"/>
  <c r="K51" i="4"/>
  <c r="N286" i="4"/>
  <c r="K286" i="4"/>
  <c r="R286" i="4" s="1"/>
  <c r="N291" i="4"/>
  <c r="K291" i="4"/>
  <c r="R291" i="4"/>
  <c r="N290" i="4"/>
  <c r="K290" i="4"/>
  <c r="R290" i="4" s="1"/>
  <c r="N283" i="4"/>
  <c r="K283" i="4"/>
  <c r="S228" i="4"/>
  <c r="N228" i="4"/>
  <c r="K228" i="4"/>
  <c r="R228" i="4" s="1"/>
  <c r="N255" i="4"/>
  <c r="K255" i="4"/>
  <c r="R255" i="4"/>
  <c r="N289" i="4"/>
  <c r="K289" i="4"/>
  <c r="N281" i="4"/>
  <c r="K281" i="4"/>
  <c r="N287" i="4"/>
  <c r="K287" i="4"/>
  <c r="R287" i="4" s="1"/>
  <c r="S285" i="4"/>
  <c r="N285" i="4"/>
  <c r="K285" i="4"/>
  <c r="R285" i="4" s="1"/>
  <c r="S278" i="4"/>
  <c r="N278" i="4"/>
  <c r="K278" i="4"/>
  <c r="R278" i="4" s="1"/>
  <c r="N226" i="4"/>
  <c r="K226" i="4"/>
  <c r="N253" i="4"/>
  <c r="K253" i="4"/>
  <c r="R253" i="4"/>
  <c r="S109" i="4"/>
  <c r="N109" i="4"/>
  <c r="K109" i="4"/>
  <c r="R109" i="4"/>
  <c r="N223" i="4"/>
  <c r="K223" i="4"/>
  <c r="N22" i="4"/>
  <c r="K22" i="4"/>
  <c r="S208" i="4"/>
  <c r="N208" i="4"/>
  <c r="K208" i="4"/>
  <c r="R208" i="4"/>
  <c r="S277" i="4"/>
  <c r="N277" i="4"/>
  <c r="K277" i="4"/>
  <c r="R277" i="4"/>
  <c r="N243" i="4"/>
  <c r="K243" i="4"/>
  <c r="R243" i="4" s="1"/>
  <c r="S206" i="4"/>
  <c r="N206" i="4"/>
  <c r="K206" i="4"/>
  <c r="R206" i="4" s="1"/>
  <c r="S14" i="4"/>
  <c r="N14" i="4"/>
  <c r="K14" i="4"/>
  <c r="R14" i="4" s="1"/>
  <c r="S204" i="4"/>
  <c r="N204" i="4"/>
  <c r="K204" i="4"/>
  <c r="R204" i="4" s="1"/>
  <c r="S240" i="4"/>
  <c r="N240" i="4"/>
  <c r="K240" i="4"/>
  <c r="R240" i="4" s="1"/>
  <c r="N284" i="4"/>
  <c r="K284" i="4"/>
  <c r="N202" i="4"/>
  <c r="K202" i="4"/>
  <c r="R202" i="4"/>
  <c r="N275" i="4"/>
  <c r="K275" i="4"/>
  <c r="R275" i="4" s="1"/>
  <c r="N54" i="4"/>
  <c r="K54" i="4"/>
  <c r="R54" i="4"/>
  <c r="N40" i="4"/>
  <c r="K40" i="4"/>
  <c r="N200" i="4"/>
  <c r="K200" i="4"/>
  <c r="R200" i="4" s="1"/>
  <c r="N273" i="4"/>
  <c r="K273" i="4"/>
  <c r="R273" i="4"/>
  <c r="N199" i="4"/>
  <c r="K199" i="4"/>
  <c r="R199" i="4" s="1"/>
  <c r="N282" i="4"/>
  <c r="K282" i="4"/>
  <c r="N271" i="4"/>
  <c r="K271" i="4"/>
  <c r="R271" i="4"/>
  <c r="N198" i="4"/>
  <c r="K198" i="4"/>
  <c r="R198" i="4" s="1"/>
  <c r="N197" i="4"/>
  <c r="K197" i="4"/>
  <c r="R197" i="4"/>
  <c r="N194" i="4"/>
  <c r="K194" i="4"/>
  <c r="N238" i="4"/>
  <c r="K238" i="4"/>
  <c r="R238" i="4" s="1"/>
  <c r="N192" i="4"/>
  <c r="K192" i="4"/>
  <c r="R192" i="4"/>
  <c r="N280" i="4"/>
  <c r="K280" i="4"/>
  <c r="S280" i="4" s="1"/>
  <c r="N269" i="4"/>
  <c r="K269" i="4"/>
  <c r="S269" i="4"/>
  <c r="S166" i="4"/>
  <c r="N166" i="4"/>
  <c r="K166" i="4"/>
  <c r="R166" i="4"/>
  <c r="N165" i="4"/>
  <c r="K165" i="4"/>
  <c r="S165" i="4" s="1"/>
  <c r="N227" i="4"/>
  <c r="K227" i="4"/>
  <c r="S227" i="4"/>
  <c r="N272" i="4"/>
  <c r="K272" i="4"/>
  <c r="S272" i="4" s="1"/>
  <c r="N259" i="4"/>
  <c r="K259" i="4"/>
  <c r="S259" i="4"/>
  <c r="N112" i="4"/>
  <c r="K112" i="4"/>
  <c r="S112" i="4" s="1"/>
  <c r="N39" i="4"/>
  <c r="K39" i="4"/>
  <c r="S39" i="4"/>
  <c r="N106" i="4"/>
  <c r="K106" i="4"/>
  <c r="S106" i="4" s="1"/>
  <c r="N195" i="4"/>
  <c r="K195" i="4"/>
  <c r="S195" i="4"/>
  <c r="N225" i="4"/>
  <c r="K225" i="4"/>
  <c r="S225" i="4" s="1"/>
  <c r="N100" i="4"/>
  <c r="K100" i="4"/>
  <c r="S100" i="4"/>
  <c r="N270" i="4"/>
  <c r="K270" i="4"/>
  <c r="S270" i="4" s="1"/>
  <c r="S111" i="4"/>
  <c r="N111" i="4"/>
  <c r="K111" i="4"/>
  <c r="R111" i="4" s="1"/>
  <c r="S254" i="4"/>
  <c r="N254" i="4"/>
  <c r="K254" i="4"/>
  <c r="R254" i="4" s="1"/>
  <c r="N45" i="4"/>
  <c r="K45" i="4"/>
  <c r="S45" i="4"/>
  <c r="N224" i="4"/>
  <c r="K224" i="4"/>
  <c r="S224" i="4" s="1"/>
  <c r="N160" i="4"/>
  <c r="K160" i="4"/>
  <c r="S160" i="4"/>
  <c r="S222" i="4"/>
  <c r="N222" i="4"/>
  <c r="K222" i="4"/>
  <c r="R222" i="4"/>
  <c r="S158" i="4"/>
  <c r="N158" i="4"/>
  <c r="K158" i="4"/>
  <c r="R158" i="4"/>
  <c r="S7" i="4"/>
  <c r="N7" i="4"/>
  <c r="K7" i="4"/>
  <c r="R7" i="4"/>
  <c r="S268" i="4"/>
  <c r="N268" i="4"/>
  <c r="K268" i="4"/>
  <c r="R268" i="4"/>
  <c r="S221" i="4"/>
  <c r="N221" i="4"/>
  <c r="K221" i="4"/>
  <c r="R221" i="4"/>
  <c r="N217" i="4"/>
  <c r="K217" i="4"/>
  <c r="S217" i="4" s="1"/>
  <c r="N214" i="4"/>
  <c r="K214" i="4"/>
  <c r="S214" i="4"/>
  <c r="N153" i="4"/>
  <c r="K153" i="4"/>
  <c r="S153" i="4" s="1"/>
  <c r="N251" i="4"/>
  <c r="K251" i="4"/>
  <c r="S251" i="4"/>
  <c r="N264" i="4"/>
  <c r="K264" i="4"/>
  <c r="S264" i="4" s="1"/>
  <c r="S209" i="4"/>
  <c r="N209" i="4"/>
  <c r="K209" i="4"/>
  <c r="R209" i="4" s="1"/>
  <c r="S151" i="4"/>
  <c r="N151" i="4"/>
  <c r="K151" i="4"/>
  <c r="R151" i="4" s="1"/>
  <c r="N249" i="4"/>
  <c r="K249" i="4"/>
  <c r="S249" i="4"/>
  <c r="N150" i="4"/>
  <c r="K150" i="4"/>
  <c r="S150" i="4" s="1"/>
  <c r="S42" i="4"/>
  <c r="N42" i="4"/>
  <c r="K42" i="4"/>
  <c r="R42" i="4" s="1"/>
  <c r="S148" i="4"/>
  <c r="N148" i="4"/>
  <c r="K148" i="4"/>
  <c r="R148" i="4" s="1"/>
  <c r="N248" i="4"/>
  <c r="K248" i="4"/>
  <c r="S248" i="4"/>
  <c r="N147" i="4"/>
  <c r="K147" i="4"/>
  <c r="S147" i="4" s="1"/>
  <c r="N31" i="4"/>
  <c r="K31" i="4"/>
  <c r="S31" i="4"/>
  <c r="N145" i="4"/>
  <c r="K145" i="4"/>
  <c r="S145" i="4" s="1"/>
  <c r="N263" i="4"/>
  <c r="K263" i="4"/>
  <c r="S263" i="4"/>
  <c r="N246" i="4"/>
  <c r="K246" i="4"/>
  <c r="S246" i="4" s="1"/>
  <c r="N144" i="4"/>
  <c r="K144" i="4"/>
  <c r="S144" i="4"/>
  <c r="S261" i="4"/>
  <c r="N261" i="4"/>
  <c r="K261" i="4"/>
  <c r="R261" i="4"/>
  <c r="N98" i="4"/>
  <c r="K98" i="4"/>
  <c r="S98" i="4" s="1"/>
  <c r="N207" i="4"/>
  <c r="K207" i="4"/>
  <c r="S207" i="4"/>
  <c r="N244" i="4"/>
  <c r="K244" i="4"/>
  <c r="S244" i="4" s="1"/>
  <c r="N205" i="4"/>
  <c r="K205" i="4"/>
  <c r="S205" i="4"/>
  <c r="N203" i="4"/>
  <c r="K203" i="4"/>
  <c r="S203" i="4" s="1"/>
  <c r="S260" i="4"/>
  <c r="N260" i="4"/>
  <c r="K260" i="4"/>
  <c r="R260" i="4" s="1"/>
  <c r="N75" i="4"/>
  <c r="K75" i="4"/>
  <c r="S75" i="4"/>
  <c r="S138" i="4"/>
  <c r="N138" i="4"/>
  <c r="K138" i="4"/>
  <c r="R138" i="4"/>
  <c r="N96" i="4"/>
  <c r="K96" i="4"/>
  <c r="S96" i="4" s="1"/>
  <c r="N242" i="4"/>
  <c r="K242" i="4"/>
  <c r="S242" i="4"/>
  <c r="S241" i="4"/>
  <c r="N241" i="4"/>
  <c r="K241" i="4"/>
  <c r="R241" i="4"/>
  <c r="N136" i="4"/>
  <c r="K136" i="4"/>
  <c r="S136" i="4" s="1"/>
  <c r="N201" i="4"/>
  <c r="K201" i="4"/>
  <c r="S201" i="4"/>
  <c r="N134" i="4"/>
  <c r="K134" i="4"/>
  <c r="S134" i="4" s="1"/>
  <c r="N196" i="4"/>
  <c r="K196" i="4"/>
  <c r="S196" i="4"/>
  <c r="S132" i="4"/>
  <c r="N132" i="4"/>
  <c r="K132" i="4"/>
  <c r="R132" i="4"/>
  <c r="S16" i="4"/>
  <c r="N16" i="4"/>
  <c r="K16" i="4"/>
  <c r="R16" i="4"/>
  <c r="N193" i="4"/>
  <c r="K193" i="4"/>
  <c r="S193" i="4" s="1"/>
  <c r="N129" i="4"/>
  <c r="K129" i="4"/>
  <c r="S129" i="4"/>
  <c r="S188" i="4"/>
  <c r="N188" i="4"/>
  <c r="K188" i="4"/>
  <c r="R188" i="4"/>
  <c r="N26" i="4"/>
  <c r="K26" i="4"/>
  <c r="S26" i="4" s="1"/>
  <c r="N239" i="4"/>
  <c r="K239" i="4"/>
  <c r="S239" i="4"/>
  <c r="N127" i="4"/>
  <c r="K127" i="4"/>
  <c r="S127" i="4" s="1"/>
  <c r="N110" i="4"/>
  <c r="K110" i="4"/>
  <c r="S110" i="4"/>
  <c r="S44" i="4"/>
  <c r="N44" i="4"/>
  <c r="K44" i="4"/>
  <c r="R44" i="4"/>
  <c r="S126" i="4"/>
  <c r="N126" i="4"/>
  <c r="K126" i="4"/>
  <c r="R126" i="4"/>
  <c r="S258" i="4"/>
  <c r="N258" i="4"/>
  <c r="K258" i="4"/>
  <c r="R258" i="4"/>
  <c r="N185" i="4"/>
  <c r="K185" i="4"/>
  <c r="S185" i="4" s="1"/>
  <c r="N124" i="4"/>
  <c r="K124" i="4"/>
  <c r="S124" i="4"/>
  <c r="S182" i="4"/>
  <c r="N182" i="4"/>
  <c r="K182" i="4"/>
  <c r="R182" i="4"/>
  <c r="N252" i="4"/>
  <c r="K252" i="4"/>
  <c r="S252" i="4" s="1"/>
  <c r="N220" i="4"/>
  <c r="K220" i="4"/>
  <c r="S220" i="4"/>
  <c r="N177" i="4"/>
  <c r="K177" i="4"/>
  <c r="S177" i="4" s="1"/>
  <c r="N120" i="4"/>
  <c r="K120" i="4"/>
  <c r="S120" i="4"/>
  <c r="S119" i="4"/>
  <c r="N119" i="4"/>
  <c r="K119" i="4"/>
  <c r="R119" i="4"/>
  <c r="S118" i="4"/>
  <c r="N118" i="4"/>
  <c r="K118" i="4"/>
  <c r="R118" i="4"/>
  <c r="N219" i="4"/>
  <c r="K219" i="4"/>
  <c r="S219" i="4" s="1"/>
  <c r="S169" i="4"/>
  <c r="N169" i="4"/>
  <c r="K169" i="4"/>
  <c r="R169" i="4" s="1"/>
  <c r="N218" i="4"/>
  <c r="K218" i="4"/>
  <c r="S218" i="4"/>
  <c r="N250" i="4"/>
  <c r="K250" i="4"/>
  <c r="S250" i="4" s="1"/>
  <c r="N216" i="4"/>
  <c r="K216" i="4"/>
  <c r="S216" i="4"/>
  <c r="S167" i="4"/>
  <c r="N167" i="4"/>
  <c r="K167" i="4"/>
  <c r="R167" i="4"/>
  <c r="S164" i="4"/>
  <c r="N164" i="4"/>
  <c r="K164" i="4"/>
  <c r="R164" i="4"/>
  <c r="N215" i="4"/>
  <c r="K215" i="4"/>
  <c r="S215" i="4" s="1"/>
  <c r="N247" i="4"/>
  <c r="K247" i="4"/>
  <c r="S247" i="4"/>
  <c r="N213" i="4"/>
  <c r="K213" i="4"/>
  <c r="S213" i="4" s="1"/>
  <c r="S212" i="4"/>
  <c r="N212" i="4"/>
  <c r="K212" i="4"/>
  <c r="R212" i="4" s="1"/>
  <c r="N211" i="4"/>
  <c r="K211" i="4"/>
  <c r="S211" i="4"/>
  <c r="N237" i="4"/>
  <c r="K237" i="4"/>
  <c r="S237" i="4" s="1"/>
  <c r="N105" i="4"/>
  <c r="K105" i="4"/>
  <c r="S105" i="4"/>
  <c r="S104" i="4"/>
  <c r="N104" i="4"/>
  <c r="K104" i="4"/>
  <c r="R104" i="4"/>
  <c r="N163" i="4"/>
  <c r="K163" i="4"/>
  <c r="S163" i="4" s="1"/>
  <c r="N102" i="4"/>
  <c r="K102" i="4"/>
  <c r="S102" i="4"/>
  <c r="S210" i="4"/>
  <c r="N210" i="4"/>
  <c r="K210" i="4"/>
  <c r="R210" i="4"/>
  <c r="N101" i="4"/>
  <c r="K101" i="4"/>
  <c r="S101" i="4" s="1"/>
  <c r="N191" i="4"/>
  <c r="K191" i="4"/>
  <c r="S191" i="4"/>
  <c r="N245" i="4"/>
  <c r="K245" i="4"/>
  <c r="S245" i="4" s="1"/>
  <c r="N190" i="4"/>
  <c r="K190" i="4"/>
  <c r="S190" i="4"/>
  <c r="N162" i="4"/>
  <c r="K162" i="4"/>
  <c r="S162" i="4" s="1"/>
  <c r="S99" i="4"/>
  <c r="N99" i="4"/>
  <c r="K99" i="4"/>
  <c r="R99" i="4" s="1"/>
  <c r="S161" i="4"/>
  <c r="N161" i="4"/>
  <c r="K161" i="4"/>
  <c r="R161" i="4" s="1"/>
  <c r="S189" i="4"/>
  <c r="N189" i="4"/>
  <c r="K189" i="4"/>
  <c r="R189" i="4" s="1"/>
  <c r="N236" i="4"/>
  <c r="K236" i="4"/>
  <c r="S236" i="4"/>
  <c r="N95" i="4"/>
  <c r="K95" i="4"/>
  <c r="S95" i="4" s="1"/>
  <c r="N94" i="4"/>
  <c r="K94" i="4"/>
  <c r="S94" i="4"/>
  <c r="N73" i="4"/>
  <c r="K73" i="4"/>
  <c r="S73" i="4" s="1"/>
  <c r="S72" i="4"/>
  <c r="N72" i="4"/>
  <c r="K72" i="4"/>
  <c r="R72" i="4" s="1"/>
  <c r="S186" i="4"/>
  <c r="N186" i="4"/>
  <c r="K186" i="4"/>
  <c r="R186" i="4" s="1"/>
  <c r="S235" i="4"/>
  <c r="N235" i="4"/>
  <c r="K235" i="4"/>
  <c r="R235" i="4" s="1"/>
  <c r="N71" i="4"/>
  <c r="K71" i="4"/>
  <c r="S71" i="4"/>
  <c r="N184" i="4"/>
  <c r="K184" i="4"/>
  <c r="S184" i="4" s="1"/>
  <c r="S183" i="4"/>
  <c r="N183" i="4"/>
  <c r="K183" i="4"/>
  <c r="R183" i="4" s="1"/>
  <c r="N70" i="4"/>
  <c r="K70" i="4"/>
  <c r="S70" i="4"/>
  <c r="N232" i="4"/>
  <c r="K232" i="4"/>
  <c r="S232" i="4" s="1"/>
  <c r="N181" i="4"/>
  <c r="K181" i="4"/>
  <c r="S181" i="4"/>
  <c r="N180" i="4"/>
  <c r="K180" i="4"/>
  <c r="S180" i="4" s="1"/>
  <c r="N178" i="4"/>
  <c r="K178" i="4"/>
  <c r="S178" i="4"/>
  <c r="N154" i="4"/>
  <c r="K154" i="4"/>
  <c r="S154" i="4" s="1"/>
  <c r="N103" i="4"/>
  <c r="K103" i="4"/>
  <c r="S103" i="4"/>
  <c r="S9" i="4"/>
  <c r="N9" i="4"/>
  <c r="K9" i="4"/>
  <c r="R9" i="4"/>
  <c r="N175" i="4"/>
  <c r="K175" i="4"/>
  <c r="S175" i="4" s="1"/>
  <c r="N68" i="4"/>
  <c r="K68" i="4"/>
  <c r="S68" i="4"/>
  <c r="N174" i="4"/>
  <c r="K174" i="4"/>
  <c r="S174" i="4" s="1"/>
  <c r="N67" i="4"/>
  <c r="K67" i="4"/>
  <c r="S67" i="4"/>
  <c r="S60" i="4"/>
  <c r="N60" i="4"/>
  <c r="K60" i="4"/>
  <c r="R60" i="4"/>
  <c r="S66" i="4"/>
  <c r="N66" i="4"/>
  <c r="K66" i="4"/>
  <c r="R66" i="4"/>
  <c r="S65" i="4"/>
  <c r="N65" i="4"/>
  <c r="K65" i="4"/>
  <c r="R65" i="4"/>
  <c r="S34" i="4"/>
  <c r="N34" i="4"/>
  <c r="K34" i="4"/>
  <c r="R34" i="4"/>
  <c r="S63" i="4"/>
  <c r="N63" i="4"/>
  <c r="K63" i="4"/>
  <c r="R63" i="4"/>
  <c r="S172" i="4"/>
  <c r="N172" i="4"/>
  <c r="K172" i="4"/>
  <c r="R172" i="4"/>
  <c r="N229" i="4"/>
  <c r="K229" i="4"/>
  <c r="S229" i="4" s="1"/>
  <c r="S62" i="4"/>
  <c r="N62" i="4"/>
  <c r="K62" i="4"/>
  <c r="R62" i="4" s="1"/>
  <c r="N90" i="4"/>
  <c r="K90" i="4"/>
  <c r="S90" i="4"/>
  <c r="N113" i="4"/>
  <c r="K113" i="4"/>
  <c r="S113" i="4" s="1"/>
  <c r="N168" i="4"/>
  <c r="K168" i="4"/>
  <c r="S168" i="4"/>
  <c r="N170" i="4"/>
  <c r="K170" i="4"/>
  <c r="S170" i="4" s="1"/>
  <c r="N64" i="4"/>
  <c r="K64" i="4"/>
  <c r="S64" i="4"/>
  <c r="N179" i="4"/>
  <c r="K179" i="4"/>
  <c r="S179" i="4" s="1"/>
  <c r="N77" i="4"/>
  <c r="K77" i="4"/>
  <c r="S77" i="4"/>
  <c r="N187" i="4"/>
  <c r="K187" i="4"/>
  <c r="S187" i="4" s="1"/>
  <c r="N176" i="4"/>
  <c r="K176" i="4"/>
  <c r="S176" i="4"/>
  <c r="N116" i="4"/>
  <c r="K116" i="4"/>
  <c r="S116" i="4" s="1"/>
  <c r="N115" i="4"/>
  <c r="K115" i="4"/>
  <c r="S115" i="4"/>
  <c r="N47" i="4"/>
  <c r="K47" i="4"/>
  <c r="S47" i="4" s="1"/>
  <c r="N173" i="4"/>
  <c r="K173" i="4"/>
  <c r="S173" i="4"/>
  <c r="N152" i="4"/>
  <c r="K152" i="4"/>
  <c r="S152" i="4" s="1"/>
  <c r="S58" i="4"/>
  <c r="N58" i="4"/>
  <c r="K58" i="4"/>
  <c r="R58" i="4" s="1"/>
  <c r="S171" i="4"/>
  <c r="N171" i="4"/>
  <c r="K171" i="4"/>
  <c r="R171" i="4" s="1"/>
  <c r="N17" i="4"/>
  <c r="K17" i="4"/>
  <c r="S17" i="4"/>
  <c r="N108" i="4"/>
  <c r="K108" i="4"/>
  <c r="S108" i="4" s="1"/>
  <c r="N107" i="4"/>
  <c r="K107" i="4"/>
  <c r="S107" i="4"/>
  <c r="S23" i="4"/>
  <c r="N23" i="4"/>
  <c r="K23" i="4"/>
  <c r="R23" i="4"/>
  <c r="N56" i="4"/>
  <c r="K56" i="4"/>
  <c r="S56" i="4" s="1"/>
  <c r="N55" i="4"/>
  <c r="K55" i="4"/>
  <c r="S55" i="4"/>
  <c r="N97" i="4"/>
  <c r="K97" i="4"/>
  <c r="S97" i="4" s="1"/>
  <c r="S81" i="4"/>
  <c r="N81" i="4"/>
  <c r="K81" i="4"/>
  <c r="R81" i="4" s="1"/>
  <c r="N74" i="4"/>
  <c r="T74" i="4" s="1"/>
  <c r="K74" i="4"/>
  <c r="S74" i="4"/>
  <c r="N52" i="4"/>
  <c r="K52" i="4"/>
  <c r="S52" i="4" s="1"/>
  <c r="N53" i="4"/>
  <c r="K53" i="4"/>
  <c r="S53" i="4"/>
  <c r="S93" i="4"/>
  <c r="N93" i="4"/>
  <c r="K93" i="4"/>
  <c r="R93" i="4"/>
  <c r="N92" i="4"/>
  <c r="K92" i="4"/>
  <c r="S92" i="4" s="1"/>
  <c r="N149" i="4"/>
  <c r="T149" i="4" s="1"/>
  <c r="K149" i="4"/>
  <c r="S149" i="4"/>
  <c r="N50" i="4"/>
  <c r="K50" i="4"/>
  <c r="S50" i="4" s="1"/>
  <c r="N146" i="4"/>
  <c r="K146" i="4"/>
  <c r="S146" i="4"/>
  <c r="N48" i="4"/>
  <c r="K48" i="4"/>
  <c r="S48" i="4" s="1"/>
  <c r="N143" i="4"/>
  <c r="T143" i="4" s="1"/>
  <c r="K143" i="4"/>
  <c r="S143" i="4"/>
  <c r="N46" i="4"/>
  <c r="K46" i="4"/>
  <c r="S46" i="4" s="1"/>
  <c r="S91" i="4"/>
  <c r="N91" i="4"/>
  <c r="K91" i="4"/>
  <c r="R91" i="4" s="1"/>
  <c r="S18" i="4"/>
  <c r="N18" i="4"/>
  <c r="K18" i="4"/>
  <c r="R18" i="4" s="1"/>
  <c r="N30" i="4"/>
  <c r="K30" i="4"/>
  <c r="S30" i="4"/>
  <c r="N142" i="4"/>
  <c r="K142" i="4"/>
  <c r="S142" i="4" s="1"/>
  <c r="S43" i="4"/>
  <c r="N43" i="4"/>
  <c r="K43" i="4"/>
  <c r="R43" i="4" s="1"/>
  <c r="S141" i="4"/>
  <c r="N141" i="4"/>
  <c r="K141" i="4"/>
  <c r="R141" i="4" s="1"/>
  <c r="N89" i="4"/>
  <c r="K89" i="4"/>
  <c r="S89" i="4"/>
  <c r="N88" i="4"/>
  <c r="K88" i="4"/>
  <c r="S88" i="4" s="1"/>
  <c r="N139" i="4"/>
  <c r="T139" i="4" s="1"/>
  <c r="K139" i="4"/>
  <c r="S139" i="4"/>
  <c r="N137" i="4"/>
  <c r="K137" i="4"/>
  <c r="S137" i="4" s="1"/>
  <c r="N37" i="4"/>
  <c r="K37" i="4"/>
  <c r="S37" i="4"/>
  <c r="N135" i="4"/>
  <c r="K135" i="4"/>
  <c r="S135" i="4" s="1"/>
  <c r="S35" i="4"/>
  <c r="N35" i="4"/>
  <c r="K35" i="4"/>
  <c r="R35" i="4" s="1"/>
  <c r="N130" i="4"/>
  <c r="K130" i="4"/>
  <c r="S130" i="4"/>
  <c r="N28" i="4"/>
  <c r="K28" i="4"/>
  <c r="S28" i="4" s="1"/>
  <c r="N27" i="4"/>
  <c r="T27" i="4" s="1"/>
  <c r="K27" i="4"/>
  <c r="S27" i="4"/>
  <c r="N25" i="4"/>
  <c r="K25" i="4"/>
  <c r="S25" i="4" s="1"/>
  <c r="S24" i="4"/>
  <c r="N24" i="4"/>
  <c r="K24" i="4"/>
  <c r="R24" i="4" s="1"/>
  <c r="N21" i="4"/>
  <c r="K21" i="4"/>
  <c r="S21" i="4"/>
  <c r="N20" i="4"/>
  <c r="K20" i="4"/>
  <c r="S20" i="4" s="1"/>
  <c r="N61" i="4"/>
  <c r="T61" i="4" s="1"/>
  <c r="K61" i="4"/>
  <c r="S61" i="4"/>
  <c r="N86" i="4"/>
  <c r="K86" i="4"/>
  <c r="S86" i="4" s="1"/>
  <c r="N84" i="4"/>
  <c r="K84" i="4"/>
  <c r="S84" i="4"/>
  <c r="N159" i="4"/>
  <c r="K159" i="4"/>
  <c r="S159" i="4" s="1"/>
  <c r="N83" i="4"/>
  <c r="T83" i="4" s="1"/>
  <c r="K83" i="4"/>
  <c r="S83" i="4"/>
  <c r="N57" i="4"/>
  <c r="K57" i="4"/>
  <c r="S57" i="4" s="1"/>
  <c r="S125" i="4"/>
  <c r="N125" i="4"/>
  <c r="K125" i="4"/>
  <c r="R125" i="4" s="1"/>
  <c r="S123" i="4"/>
  <c r="N123" i="4"/>
  <c r="K123" i="4"/>
  <c r="R123" i="4" s="1"/>
  <c r="N85" i="4"/>
  <c r="K85" i="4"/>
  <c r="S85" i="4"/>
  <c r="S122" i="4"/>
  <c r="N122" i="4"/>
  <c r="T122" i="4" s="1"/>
  <c r="K122" i="4"/>
  <c r="R122" i="4"/>
  <c r="S157" i="4"/>
  <c r="N157" i="4"/>
  <c r="T157" i="4" s="1"/>
  <c r="K157" i="4"/>
  <c r="R157" i="4"/>
  <c r="N15" i="4"/>
  <c r="K15" i="4"/>
  <c r="S15" i="4" s="1"/>
  <c r="N82" i="4"/>
  <c r="K82" i="4"/>
  <c r="S82" i="4"/>
  <c r="S80" i="4"/>
  <c r="N80" i="4"/>
  <c r="T80" i="4" s="1"/>
  <c r="K80" i="4"/>
  <c r="R80" i="4"/>
  <c r="S121" i="4"/>
  <c r="N121" i="4"/>
  <c r="K121" i="4"/>
  <c r="R121" i="4"/>
  <c r="N12" i="4"/>
  <c r="K12" i="4"/>
  <c r="S12" i="4" s="1"/>
  <c r="N79" i="4"/>
  <c r="T79" i="4" s="1"/>
  <c r="K79" i="4"/>
  <c r="S79" i="4"/>
  <c r="N78" i="4"/>
  <c r="K78" i="4"/>
  <c r="S78" i="4" s="1"/>
  <c r="N156" i="4"/>
  <c r="K156" i="4"/>
  <c r="S156" i="4"/>
  <c r="S11" i="4"/>
  <c r="N11" i="4"/>
  <c r="K11" i="4"/>
  <c r="R11" i="4"/>
  <c r="N10" i="4"/>
  <c r="K10" i="4"/>
  <c r="S10" i="4" s="1"/>
  <c r="N76" i="4"/>
  <c r="T76" i="4" s="1"/>
  <c r="K76" i="4"/>
  <c r="S76" i="4"/>
  <c r="N49" i="4"/>
  <c r="K49" i="4"/>
  <c r="S49" i="4" s="1"/>
  <c r="N155" i="4"/>
  <c r="T155" i="4" s="1"/>
  <c r="K155" i="4"/>
  <c r="S155" i="4"/>
  <c r="N117" i="4"/>
  <c r="K117" i="4"/>
  <c r="S117" i="4" s="1"/>
  <c r="S41" i="4"/>
  <c r="N41" i="4"/>
  <c r="K41" i="4"/>
  <c r="R41" i="4" s="1"/>
  <c r="S140" i="4"/>
  <c r="N140" i="4"/>
  <c r="K140" i="4"/>
  <c r="R140" i="4" s="1"/>
  <c r="N133" i="4"/>
  <c r="T133" i="4" s="1"/>
  <c r="K133" i="4"/>
  <c r="S133" i="4"/>
  <c r="N33" i="4"/>
  <c r="K33" i="4"/>
  <c r="S33" i="4" s="1"/>
  <c r="N32" i="4"/>
  <c r="T32" i="4" s="1"/>
  <c r="K32" i="4"/>
  <c r="S32" i="4"/>
  <c r="N8" i="4"/>
  <c r="K8" i="4"/>
  <c r="S8" i="4" s="1"/>
  <c r="S317" i="4"/>
  <c r="K317" i="4"/>
  <c r="R317" i="4"/>
  <c r="S6" i="4"/>
  <c r="N6" i="4"/>
  <c r="T6" i="4" s="1"/>
  <c r="K6" i="4"/>
  <c r="R6" i="4"/>
  <c r="N131" i="4"/>
  <c r="K131" i="4"/>
  <c r="S131" i="4" s="1"/>
  <c r="S29" i="4"/>
  <c r="N29" i="4"/>
  <c r="K29" i="4"/>
  <c r="R29" i="4" s="1"/>
  <c r="N87" i="4"/>
  <c r="T87" i="4" s="1"/>
  <c r="K87" i="4"/>
  <c r="S87" i="4"/>
  <c r="S128" i="4"/>
  <c r="N128" i="4"/>
  <c r="T128" i="4" s="1"/>
  <c r="K128" i="4"/>
  <c r="R128" i="4"/>
  <c r="S19" i="4"/>
  <c r="N19" i="4"/>
  <c r="T19" i="4" s="1"/>
  <c r="K19" i="4"/>
  <c r="R19" i="4"/>
  <c r="N5" i="4"/>
  <c r="K5" i="4"/>
  <c r="S5" i="4" s="1"/>
  <c r="T5" i="4"/>
  <c r="T131" i="4"/>
  <c r="T33" i="4"/>
  <c r="T117" i="4"/>
  <c r="T49" i="4"/>
  <c r="T10" i="4"/>
  <c r="T25" i="4"/>
  <c r="T28" i="4"/>
  <c r="T35" i="4"/>
  <c r="T91" i="4"/>
  <c r="T53" i="4"/>
  <c r="T108" i="4"/>
  <c r="T171" i="4"/>
  <c r="T173" i="4"/>
  <c r="T115" i="4"/>
  <c r="T176" i="4"/>
  <c r="T77" i="4"/>
  <c r="T64" i="4"/>
  <c r="T168" i="4"/>
  <c r="T90" i="4"/>
  <c r="T65" i="4"/>
  <c r="T103" i="4"/>
  <c r="T178" i="4"/>
  <c r="T181" i="4"/>
  <c r="T70" i="4"/>
  <c r="T186" i="4"/>
  <c r="T94" i="4"/>
  <c r="T236" i="4"/>
  <c r="T99" i="4"/>
  <c r="T102" i="4"/>
  <c r="T104" i="4"/>
  <c r="T213" i="4"/>
  <c r="T215" i="4"/>
  <c r="T216" i="4"/>
  <c r="T218" i="4"/>
  <c r="T124" i="4"/>
  <c r="T258" i="4"/>
  <c r="T129" i="4"/>
  <c r="T16" i="4"/>
  <c r="T134" i="4"/>
  <c r="T136" i="4"/>
  <c r="T75" i="4"/>
  <c r="T246" i="4"/>
  <c r="T145" i="4"/>
  <c r="T147" i="4"/>
  <c r="T148" i="4"/>
  <c r="T249" i="4"/>
  <c r="T264" i="4"/>
  <c r="T153" i="4"/>
  <c r="T217" i="4"/>
  <c r="T7" i="4"/>
  <c r="T280" i="4"/>
  <c r="T238" i="4"/>
  <c r="T197" i="4"/>
  <c r="T271" i="4"/>
  <c r="T199" i="4"/>
  <c r="T200" i="4"/>
  <c r="T54" i="4"/>
  <c r="T202" i="4"/>
  <c r="T240" i="4"/>
  <c r="T243" i="4"/>
  <c r="T22" i="4"/>
  <c r="T109" i="4"/>
  <c r="T283" i="4"/>
  <c r="T291" i="4"/>
  <c r="T51" i="4"/>
  <c r="T256" i="4"/>
  <c r="T294" i="4"/>
  <c r="T296" i="4"/>
  <c r="T292" i="4"/>
  <c r="T257" i="4"/>
  <c r="T234" i="4"/>
  <c r="T59" i="4"/>
  <c r="T13" i="4"/>
  <c r="T69" i="4"/>
  <c r="T303" i="4"/>
  <c r="T314" i="4"/>
  <c r="T315" i="4"/>
  <c r="T309" i="4"/>
  <c r="T41" i="4"/>
  <c r="T156" i="4"/>
  <c r="T121" i="4"/>
  <c r="T15" i="4"/>
  <c r="T85" i="4"/>
  <c r="T57" i="4"/>
  <c r="T159" i="4"/>
  <c r="T86" i="4"/>
  <c r="T20" i="4"/>
  <c r="T24" i="4"/>
  <c r="T37" i="4"/>
  <c r="T89" i="4"/>
  <c r="T142" i="4"/>
  <c r="T18" i="4"/>
  <c r="T146" i="4"/>
  <c r="T93" i="4"/>
  <c r="T97" i="4"/>
  <c r="T56" i="4"/>
  <c r="T229" i="4"/>
  <c r="T34" i="4"/>
  <c r="T67" i="4"/>
  <c r="T68" i="4"/>
  <c r="T9" i="4"/>
  <c r="T184" i="4"/>
  <c r="T235" i="4"/>
  <c r="T161" i="4"/>
  <c r="T190" i="4"/>
  <c r="T191" i="4"/>
  <c r="T210" i="4"/>
  <c r="T237" i="4"/>
  <c r="T212" i="4"/>
  <c r="T167" i="4"/>
  <c r="T219" i="4"/>
  <c r="T120" i="4"/>
  <c r="T220" i="4"/>
  <c r="T182" i="4"/>
  <c r="T110" i="4"/>
  <c r="T239" i="4"/>
  <c r="T188" i="4"/>
  <c r="T242" i="4"/>
  <c r="T138" i="4"/>
  <c r="T203" i="4"/>
  <c r="T244" i="4"/>
  <c r="T98" i="4"/>
  <c r="T209" i="4"/>
  <c r="T268" i="4"/>
  <c r="T160" i="4"/>
  <c r="T45" i="4"/>
  <c r="T270" i="4"/>
  <c r="T225" i="4"/>
  <c r="T106" i="4"/>
  <c r="T112" i="4"/>
  <c r="T272" i="4"/>
  <c r="T165" i="4"/>
  <c r="T206" i="4"/>
  <c r="T208" i="4"/>
  <c r="T226" i="4"/>
  <c r="T287" i="4"/>
  <c r="T289" i="4"/>
  <c r="T228" i="4"/>
  <c r="T262" i="4"/>
  <c r="T293" i="4"/>
  <c r="T279" i="4"/>
  <c r="T266" i="4"/>
  <c r="T38" i="4"/>
  <c r="T308" i="4"/>
  <c r="T301" i="4"/>
  <c r="T311" i="4"/>
  <c r="T302" i="4"/>
  <c r="T318" i="4"/>
  <c r="T140" i="4"/>
  <c r="T11" i="4"/>
  <c r="T125" i="4"/>
  <c r="T130" i="4"/>
  <c r="T43" i="4"/>
  <c r="T52" i="4"/>
  <c r="T81" i="4"/>
  <c r="T107" i="4"/>
  <c r="T17" i="4"/>
  <c r="T152" i="4"/>
  <c r="T47" i="4"/>
  <c r="T116" i="4"/>
  <c r="T187" i="4"/>
  <c r="T179" i="4"/>
  <c r="T170" i="4"/>
  <c r="T113" i="4"/>
  <c r="T62" i="4"/>
  <c r="T63" i="4"/>
  <c r="T60" i="4"/>
  <c r="T154" i="4"/>
  <c r="T180" i="4"/>
  <c r="T232" i="4"/>
  <c r="T183" i="4"/>
  <c r="T73" i="4"/>
  <c r="T95" i="4"/>
  <c r="T189" i="4"/>
  <c r="T163" i="4"/>
  <c r="T247" i="4"/>
  <c r="T164" i="4"/>
  <c r="T250" i="4"/>
  <c r="T169" i="4"/>
  <c r="T119" i="4"/>
  <c r="T185" i="4"/>
  <c r="T44" i="4"/>
  <c r="T193" i="4"/>
  <c r="T196" i="4"/>
  <c r="T201" i="4"/>
  <c r="T241" i="4"/>
  <c r="T260" i="4"/>
  <c r="T144" i="4"/>
  <c r="T263" i="4"/>
  <c r="T31" i="4"/>
  <c r="T248" i="4"/>
  <c r="T150" i="4"/>
  <c r="T151" i="4"/>
  <c r="T251" i="4"/>
  <c r="T214" i="4"/>
  <c r="T221" i="4"/>
  <c r="T222" i="4"/>
  <c r="T111" i="4"/>
  <c r="T269" i="4"/>
  <c r="T192" i="4"/>
  <c r="T194" i="4"/>
  <c r="T198" i="4"/>
  <c r="T282" i="4"/>
  <c r="T273" i="4"/>
  <c r="T40" i="4"/>
  <c r="T275" i="4"/>
  <c r="T284" i="4"/>
  <c r="T14" i="4"/>
  <c r="T277" i="4"/>
  <c r="T223" i="4"/>
  <c r="T285" i="4"/>
  <c r="T290" i="4"/>
  <c r="T286" i="4"/>
  <c r="T288" i="4"/>
  <c r="T230" i="4"/>
  <c r="T231" i="4"/>
  <c r="T297" i="4"/>
  <c r="T114" i="4"/>
  <c r="T233" i="4"/>
  <c r="T274" i="4"/>
  <c r="T299" i="4"/>
  <c r="T307" i="4"/>
  <c r="T313" i="4"/>
  <c r="T304" i="4"/>
  <c r="T305" i="4"/>
  <c r="T306" i="4"/>
  <c r="T316" i="4"/>
  <c r="T8" i="4"/>
  <c r="T29" i="4"/>
  <c r="T78" i="4"/>
  <c r="T12" i="4"/>
  <c r="T82" i="4"/>
  <c r="T123" i="4"/>
  <c r="T84" i="4"/>
  <c r="T21" i="4"/>
  <c r="T135" i="4"/>
  <c r="T137" i="4"/>
  <c r="T88" i="4"/>
  <c r="T141" i="4"/>
  <c r="T30" i="4"/>
  <c r="T46" i="4"/>
  <c r="T48" i="4"/>
  <c r="T50" i="4"/>
  <c r="T92" i="4"/>
  <c r="T55" i="4"/>
  <c r="T23" i="4"/>
  <c r="T58" i="4"/>
  <c r="T172" i="4"/>
  <c r="T66" i="4"/>
  <c r="T174" i="4"/>
  <c r="T175" i="4"/>
  <c r="T71" i="4"/>
  <c r="T72" i="4"/>
  <c r="T162" i="4"/>
  <c r="T245" i="4"/>
  <c r="T101" i="4"/>
  <c r="T105" i="4"/>
  <c r="T211" i="4"/>
  <c r="T118" i="4"/>
  <c r="T177" i="4"/>
  <c r="T252" i="4"/>
  <c r="T126" i="4"/>
  <c r="T127" i="4"/>
  <c r="T26" i="4"/>
  <c r="T132" i="4"/>
  <c r="T96" i="4"/>
  <c r="T205" i="4"/>
  <c r="T207" i="4"/>
  <c r="T261" i="4"/>
  <c r="T42" i="4"/>
  <c r="T158" i="4"/>
  <c r="T224" i="4"/>
  <c r="T254" i="4"/>
  <c r="T100" i="4"/>
  <c r="T195" i="4"/>
  <c r="T39" i="4"/>
  <c r="T259" i="4"/>
  <c r="T227" i="4"/>
  <c r="T166" i="4"/>
  <c r="T204" i="4"/>
  <c r="T253" i="4"/>
  <c r="T278" i="4"/>
  <c r="T281" i="4"/>
  <c r="T255" i="4"/>
  <c r="T276" i="4"/>
  <c r="T300" i="4"/>
  <c r="T265" i="4"/>
  <c r="T267" i="4"/>
  <c r="T295" i="4"/>
  <c r="T36" i="4"/>
  <c r="T310" i="4"/>
  <c r="T298" i="4"/>
  <c r="T312" i="4"/>
  <c r="R248" i="4"/>
  <c r="R75" i="4"/>
  <c r="R251" i="4"/>
  <c r="S304" i="4"/>
  <c r="S255" i="4"/>
  <c r="S290" i="4"/>
  <c r="S301" i="4"/>
  <c r="S303" i="4"/>
  <c r="R289" i="4"/>
  <c r="S289" i="4"/>
  <c r="R223" i="4"/>
  <c r="S223" i="4"/>
  <c r="R150" i="4"/>
  <c r="R153" i="4"/>
  <c r="R252" i="4"/>
  <c r="S197" i="4"/>
  <c r="R64" i="4"/>
  <c r="R71" i="4"/>
  <c r="R162" i="4"/>
  <c r="R219" i="4"/>
  <c r="R98" i="4"/>
  <c r="S192" i="4"/>
  <c r="S257" i="4"/>
  <c r="R154" i="4"/>
  <c r="R237" i="4"/>
  <c r="R215" i="4"/>
  <c r="R193" i="4"/>
  <c r="R136" i="4"/>
  <c r="R207" i="4"/>
  <c r="R145" i="4"/>
  <c r="R224" i="4"/>
  <c r="R280" i="4"/>
  <c r="S54" i="4"/>
  <c r="S231" i="4"/>
  <c r="S267" i="4"/>
  <c r="R113" i="4"/>
  <c r="R103" i="4"/>
  <c r="R191" i="4"/>
  <c r="R105" i="4"/>
  <c r="R129" i="4"/>
  <c r="R201" i="4"/>
  <c r="R203" i="4"/>
  <c r="R263" i="4"/>
  <c r="R160" i="4"/>
  <c r="R269" i="4"/>
  <c r="S273" i="4"/>
  <c r="S256" i="4"/>
  <c r="S279" i="4"/>
  <c r="R179" i="4"/>
  <c r="R174" i="4"/>
  <c r="R232" i="4"/>
  <c r="R236" i="4"/>
  <c r="R247" i="4"/>
  <c r="R218" i="4"/>
  <c r="R220" i="4"/>
  <c r="R127" i="4"/>
  <c r="R96" i="4"/>
  <c r="R244" i="4"/>
  <c r="R246" i="4"/>
  <c r="R147" i="4"/>
  <c r="R264" i="4"/>
  <c r="R217" i="4"/>
  <c r="R270" i="4"/>
  <c r="R100" i="4"/>
  <c r="R225" i="4"/>
  <c r="R195" i="4"/>
  <c r="R106" i="4"/>
  <c r="R39" i="4"/>
  <c r="R112" i="4"/>
  <c r="R259" i="4"/>
  <c r="R272" i="4"/>
  <c r="R227" i="4"/>
  <c r="R165" i="4"/>
  <c r="S199" i="4"/>
  <c r="S243" i="4"/>
  <c r="S288" i="4"/>
  <c r="S114" i="4"/>
  <c r="S300" i="4"/>
  <c r="S36" i="4"/>
  <c r="R90" i="4"/>
  <c r="R67" i="4"/>
  <c r="R181" i="4"/>
  <c r="R73" i="4"/>
  <c r="R101" i="4"/>
  <c r="R110" i="4"/>
  <c r="R242" i="4"/>
  <c r="R205" i="4"/>
  <c r="R144" i="4"/>
  <c r="R31" i="4"/>
  <c r="R249" i="4"/>
  <c r="R214" i="4"/>
  <c r="R45" i="4"/>
  <c r="S198" i="4"/>
  <c r="S275" i="4"/>
  <c r="S291" i="4"/>
  <c r="S296" i="4"/>
  <c r="S262" i="4"/>
  <c r="S38" i="4"/>
  <c r="R40" i="4"/>
  <c r="S40" i="4"/>
  <c r="R283" i="4"/>
  <c r="S283" i="4"/>
  <c r="R234" i="4"/>
  <c r="S234" i="4"/>
  <c r="R77" i="4"/>
  <c r="R168" i="4"/>
  <c r="R22" i="4"/>
  <c r="S22" i="4"/>
  <c r="R281" i="4"/>
  <c r="S281" i="4"/>
  <c r="R313" i="4"/>
  <c r="S313" i="4"/>
  <c r="R309" i="4"/>
  <c r="S309" i="4"/>
  <c r="R194" i="4"/>
  <c r="S194" i="4"/>
  <c r="R266" i="4"/>
  <c r="S266" i="4"/>
  <c r="R87" i="4"/>
  <c r="R8" i="4"/>
  <c r="R32" i="4"/>
  <c r="R33" i="4"/>
  <c r="R133" i="4"/>
  <c r="R117" i="4"/>
  <c r="R155" i="4"/>
  <c r="R49" i="4"/>
  <c r="R76" i="4"/>
  <c r="R10" i="4"/>
  <c r="R156" i="4"/>
  <c r="R78" i="4"/>
  <c r="R79" i="4"/>
  <c r="R12" i="4"/>
  <c r="R82" i="4"/>
  <c r="R15" i="4"/>
  <c r="R85" i="4"/>
  <c r="R57" i="4"/>
  <c r="R83" i="4"/>
  <c r="R159" i="4"/>
  <c r="R84" i="4"/>
  <c r="R86" i="4"/>
  <c r="R61" i="4"/>
  <c r="R20" i="4"/>
  <c r="R21" i="4"/>
  <c r="R25" i="4"/>
  <c r="R27" i="4"/>
  <c r="R28" i="4"/>
  <c r="R130" i="4"/>
  <c r="R135" i="4"/>
  <c r="R37" i="4"/>
  <c r="R137" i="4"/>
  <c r="R139" i="4"/>
  <c r="R88" i="4"/>
  <c r="R89" i="4"/>
  <c r="R142" i="4"/>
  <c r="R30" i="4"/>
  <c r="R46" i="4"/>
  <c r="R143" i="4"/>
  <c r="R48" i="4"/>
  <c r="R146" i="4"/>
  <c r="R50" i="4"/>
  <c r="R149" i="4"/>
  <c r="R92" i="4"/>
  <c r="R53" i="4"/>
  <c r="R52" i="4"/>
  <c r="R74" i="4"/>
  <c r="R97" i="4"/>
  <c r="R55" i="4"/>
  <c r="R56" i="4"/>
  <c r="R107" i="4"/>
  <c r="R108" i="4"/>
  <c r="R17" i="4"/>
  <c r="R152" i="4"/>
  <c r="R173" i="4"/>
  <c r="R47" i="4"/>
  <c r="R115" i="4"/>
  <c r="R116" i="4"/>
  <c r="R176" i="4"/>
  <c r="R187" i="4"/>
  <c r="R170" i="4"/>
  <c r="R229" i="4"/>
  <c r="R175" i="4"/>
  <c r="R180" i="4"/>
  <c r="R184" i="4"/>
  <c r="R95" i="4"/>
  <c r="R245" i="4"/>
  <c r="R163" i="4"/>
  <c r="R213" i="4"/>
  <c r="R250" i="4"/>
  <c r="R177" i="4"/>
  <c r="R185" i="4"/>
  <c r="R26" i="4"/>
  <c r="R134" i="4"/>
  <c r="R282" i="4"/>
  <c r="S282" i="4"/>
  <c r="R284" i="4"/>
  <c r="S284" i="4"/>
  <c r="R51" i="4"/>
  <c r="S51" i="4"/>
  <c r="R292" i="4"/>
  <c r="S292" i="4"/>
  <c r="R293" i="4"/>
  <c r="S293" i="4"/>
  <c r="R308" i="4"/>
  <c r="S308" i="4"/>
  <c r="R294" i="4"/>
  <c r="S294" i="4"/>
  <c r="R68" i="4"/>
  <c r="R178" i="4"/>
  <c r="R70" i="4"/>
  <c r="R94" i="4"/>
  <c r="R190" i="4"/>
  <c r="R102" i="4"/>
  <c r="R211" i="4"/>
  <c r="R216" i="4"/>
  <c r="R120" i="4"/>
  <c r="R124" i="4"/>
  <c r="R239" i="4"/>
  <c r="R196" i="4"/>
  <c r="R226" i="4"/>
  <c r="S226" i="4"/>
  <c r="R13" i="4"/>
  <c r="S13" i="4"/>
  <c r="R305" i="4"/>
  <c r="S305" i="4"/>
  <c r="S318" i="4"/>
  <c r="R318" i="4"/>
  <c r="S238" i="4"/>
  <c r="S271" i="4"/>
  <c r="S200" i="4"/>
  <c r="S202" i="4"/>
  <c r="S253" i="4"/>
  <c r="S287" i="4"/>
  <c r="S286" i="4"/>
  <c r="S230" i="4"/>
  <c r="S297" i="4"/>
  <c r="S233" i="4"/>
  <c r="S276" i="4"/>
  <c r="S265" i="4"/>
  <c r="S295" i="4"/>
  <c r="S310" i="4"/>
  <c r="S299" i="4"/>
  <c r="S69" i="4"/>
  <c r="S314" i="4"/>
  <c r="S306" i="4"/>
  <c r="AE286" i="5" l="1"/>
  <c r="R131" i="4"/>
  <c r="R5" i="4"/>
</calcChain>
</file>

<file path=xl/sharedStrings.xml><?xml version="1.0" encoding="utf-8"?>
<sst xmlns="http://schemas.openxmlformats.org/spreadsheetml/2006/main" count="3188" uniqueCount="460">
  <si>
    <t>KS Start Olsztyn</t>
  </si>
  <si>
    <t>Huragan Międzyrzec Podlaski</t>
  </si>
  <si>
    <t>KS Grom Bogatynia</t>
  </si>
  <si>
    <t>LKS Pucher Plock</t>
  </si>
  <si>
    <t>Biale Tygrysy Jarocin</t>
  </si>
  <si>
    <t>Azs Uwm Olsztyn</t>
  </si>
  <si>
    <t>Ulks Taekwondo Borne Sulinowo</t>
  </si>
  <si>
    <t>Atlas Sopot</t>
  </si>
  <si>
    <t>UKS Koryo Mszana Dolna</t>
  </si>
  <si>
    <t>Klub Sportowy Taekyon</t>
  </si>
  <si>
    <t>UKS 10 Bydgoszcz</t>
  </si>
  <si>
    <t>Uks Warrior Zgorzelec</t>
  </si>
  <si>
    <t>Luks Hidori Olecko</t>
  </si>
  <si>
    <t>Grabowski Jakub</t>
  </si>
  <si>
    <t>Szczesnowski Mateusz</t>
  </si>
  <si>
    <t>Wierzbicki Damian</t>
  </si>
  <si>
    <t>Adamczyk Jakub</t>
  </si>
  <si>
    <t>Nowak Mateusz</t>
  </si>
  <si>
    <t>Kuskowski Arkadiusz</t>
  </si>
  <si>
    <t>Majocha Dawid</t>
  </si>
  <si>
    <t>Walkowiak Patryk</t>
  </si>
  <si>
    <t>Kryczka Sebastian</t>
  </si>
  <si>
    <t>Wojtkowiak Adrian</t>
  </si>
  <si>
    <t>Bekrycht Beniamin</t>
  </si>
  <si>
    <t>Reszka Maciej</t>
  </si>
  <si>
    <t>Miłek Gerard</t>
  </si>
  <si>
    <t>Pietrzak Witold</t>
  </si>
  <si>
    <t>Szczepanowski Krystian</t>
  </si>
  <si>
    <t>Kulik Krzysztof</t>
  </si>
  <si>
    <t>Nestorowicz Darek</t>
  </si>
  <si>
    <t>Skrzydlewski Hubert</t>
  </si>
  <si>
    <t>Samatowicz Mateusz</t>
  </si>
  <si>
    <t>Szawkowski Michal</t>
  </si>
  <si>
    <t>Duda Michal</t>
  </si>
  <si>
    <t>Chrobociński Kuba</t>
  </si>
  <si>
    <t>Rutkowska Lena</t>
  </si>
  <si>
    <t>Chopiak Sandra</t>
  </si>
  <si>
    <t>Jamiołkowska Ewa</t>
  </si>
  <si>
    <t>Rutkowska Magdalena</t>
  </si>
  <si>
    <t>Okoniewska Hanna</t>
  </si>
  <si>
    <t>Lubiecka Julia</t>
  </si>
  <si>
    <t>Adamkiewicz Patrycja</t>
  </si>
  <si>
    <t>Mikulicz Aleksandra</t>
  </si>
  <si>
    <t>Radoman Maria</t>
  </si>
  <si>
    <t>Mazurek Milena</t>
  </si>
  <si>
    <t>Ziejewska Karolina</t>
  </si>
  <si>
    <t>Debowska Emilia</t>
  </si>
  <si>
    <t>Malusiak Zuzanna</t>
  </si>
  <si>
    <t>Wrembel Weronika</t>
  </si>
  <si>
    <t>Pilarczyk Aleksandra</t>
  </si>
  <si>
    <t>Pieczka Anna</t>
  </si>
  <si>
    <t>Wajzer Maria</t>
  </si>
  <si>
    <t>Banaszczyk Sylwia</t>
  </si>
  <si>
    <t>87+</t>
  </si>
  <si>
    <t>73+</t>
  </si>
  <si>
    <t>m</t>
  </si>
  <si>
    <t>k</t>
  </si>
  <si>
    <t>Miejsce</t>
  </si>
  <si>
    <t>Wygrane</t>
  </si>
  <si>
    <t>Punkty</t>
  </si>
  <si>
    <t>Nazwisko i Imię</t>
  </si>
  <si>
    <t>Klub</t>
  </si>
  <si>
    <t>AZS OŚ Olsztyn</t>
  </si>
  <si>
    <t>Podgórski Wiktor</t>
  </si>
  <si>
    <t>Uścimiuk Weronika</t>
  </si>
  <si>
    <t>Wakszyńska Karolina</t>
  </si>
  <si>
    <t>Woźniak Marek</t>
  </si>
  <si>
    <t>Sobolewski Przemysław</t>
  </si>
  <si>
    <t>Promyk Ciechanów</t>
  </si>
  <si>
    <t>P</t>
  </si>
  <si>
    <t>lp.</t>
  </si>
  <si>
    <t>Kat.</t>
  </si>
  <si>
    <t>k/m</t>
  </si>
  <si>
    <t>Ranga</t>
  </si>
  <si>
    <t>Suma punktów</t>
  </si>
  <si>
    <t>Kornaś Patrycja</t>
  </si>
  <si>
    <t>AZS OŚ Poznań</t>
  </si>
  <si>
    <t>Krajewska Oliwia **</t>
  </si>
  <si>
    <t>Klemens Joanna *</t>
  </si>
  <si>
    <t>Perczyńska Oliwia</t>
  </si>
  <si>
    <t>UKS TKD Kórnik</t>
  </si>
  <si>
    <t>Radliński Patryk *</t>
  </si>
  <si>
    <t>UKS Victoria Morąg</t>
  </si>
  <si>
    <t>Pomorze Świnoujście</t>
  </si>
  <si>
    <t>Czorniej Kacper</t>
  </si>
  <si>
    <t>Dziuba Filip</t>
  </si>
  <si>
    <t>KS Rapid Śrem</t>
  </si>
  <si>
    <t xml:space="preserve">Legionowska Akademia Sportów Walki </t>
  </si>
  <si>
    <t>AZS UWM Olsztyn</t>
  </si>
  <si>
    <t>Majerczyk Izabela</t>
  </si>
  <si>
    <t>Majzner Kamil</t>
  </si>
  <si>
    <t>LUKS Kantor Częstochowa</t>
  </si>
  <si>
    <t>Markiewicz Bernard</t>
  </si>
  <si>
    <t>Markiewicz Sebastian</t>
  </si>
  <si>
    <t>Nowak Filip</t>
  </si>
  <si>
    <t>Szczepanik Paulina</t>
  </si>
  <si>
    <t>MUKS Piętnastka Bydgoszcz</t>
  </si>
  <si>
    <t>Szpak Zuzanna</t>
  </si>
  <si>
    <t>Szulc Weronika</t>
  </si>
  <si>
    <t>KKT Tygrys Kętrzyn</t>
  </si>
  <si>
    <t>AZS AWF Warszawa</t>
  </si>
  <si>
    <t>AZS OŚ Łódź</t>
  </si>
  <si>
    <t>UKS Andros Puławy</t>
  </si>
  <si>
    <t>Szakal Jeżyce</t>
  </si>
  <si>
    <t>Kuk-Son Pawłowice</t>
  </si>
  <si>
    <t>AZS AWF Wrocław</t>
  </si>
  <si>
    <t>Legionowska Akademia Sportów Walki</t>
  </si>
  <si>
    <t>Zybura Nikola</t>
  </si>
  <si>
    <t>Bartniak Dorota *</t>
  </si>
  <si>
    <t>Bartniak Dorota **</t>
  </si>
  <si>
    <t>Oleszczuk Łucja</t>
  </si>
  <si>
    <t>Nikliborc Natalia</t>
  </si>
  <si>
    <t>Kaczmarek Laura</t>
  </si>
  <si>
    <t>UKS Sokół Kościan</t>
  </si>
  <si>
    <t>Somska Cecylia</t>
  </si>
  <si>
    <t>Trzybińska Victoria</t>
  </si>
  <si>
    <t>Skomra Julia</t>
  </si>
  <si>
    <t>Jodkowska Magdalena</t>
  </si>
  <si>
    <t>KS Tkd Giżycko</t>
  </si>
  <si>
    <t>Nowak Łukasz</t>
  </si>
  <si>
    <t>Fijoł Jakub</t>
  </si>
  <si>
    <t>Józenków Krzysztof</t>
  </si>
  <si>
    <t>LUKS Hansu</t>
  </si>
  <si>
    <t>Dzieńdziura Mikołaj</t>
  </si>
  <si>
    <t>UKS Dragon</t>
  </si>
  <si>
    <t>Szalczyk Nikodem</t>
  </si>
  <si>
    <t>Borowski Kamil</t>
  </si>
  <si>
    <t>Michalak Sebastian</t>
  </si>
  <si>
    <t>Tiger Team</t>
  </si>
  <si>
    <t>Żechowski Mateusz *</t>
  </si>
  <si>
    <t>Żechowski Mateusz **</t>
  </si>
  <si>
    <t>Gołda Maksymilian *</t>
  </si>
  <si>
    <t>Gołda Maksymilian **</t>
  </si>
  <si>
    <t>Lewalski Mateusz *</t>
  </si>
  <si>
    <t>Lewalski Mateusz **</t>
  </si>
  <si>
    <t>Mikołajczak Wiktor *</t>
  </si>
  <si>
    <t>Mikołajczak Wiktor **</t>
  </si>
  <si>
    <t>Chodoła Kamil</t>
  </si>
  <si>
    <t>Kowalski Adam</t>
  </si>
  <si>
    <t>Szkudlarczyk Szymon *</t>
  </si>
  <si>
    <t>Wieczorek Tomasz</t>
  </si>
  <si>
    <t>MKS Medyk Łomża</t>
  </si>
  <si>
    <t>Struski Patryk</t>
  </si>
  <si>
    <t>Obliński Marek</t>
  </si>
  <si>
    <t>Madejski Michał</t>
  </si>
  <si>
    <t>Nowakowski Dawid *</t>
  </si>
  <si>
    <t>Nowakowski Dawid **</t>
  </si>
  <si>
    <t>Gaworecki Grzegorz *</t>
  </si>
  <si>
    <t>Gaworecki Grzegorz **</t>
  </si>
  <si>
    <t>Pastuszka Paweł</t>
  </si>
  <si>
    <t>Milcarz Sebastian</t>
  </si>
  <si>
    <t>Łojko Aleksandra *</t>
  </si>
  <si>
    <t>Żurek Daria</t>
  </si>
  <si>
    <t>Bulman Dominika **</t>
  </si>
  <si>
    <t>Kaik Weronika</t>
  </si>
  <si>
    <t>Reszka Olga</t>
  </si>
  <si>
    <t>Wiśniewska Angelika</t>
  </si>
  <si>
    <t>UKS Arcus Krynica</t>
  </si>
  <si>
    <t>Dajnowicz Gabriela *</t>
  </si>
  <si>
    <t>Dębska Weronika *</t>
  </si>
  <si>
    <t>Płaczkowski Jakub</t>
  </si>
  <si>
    <t>ULKS Andros</t>
  </si>
  <si>
    <t>Kuczaj Dominik</t>
  </si>
  <si>
    <t>Masiewicz Sara *</t>
  </si>
  <si>
    <t>Masiewicz Sara **</t>
  </si>
  <si>
    <t>Kujacz Klaudia *</t>
  </si>
  <si>
    <t>Kujacz Klaudia **</t>
  </si>
  <si>
    <t>Korzonek Daria</t>
  </si>
  <si>
    <t>Kiczka Natalia</t>
  </si>
  <si>
    <t>Woźnica Aleksandra</t>
  </si>
  <si>
    <t>Centrum Walki Warszawa</t>
  </si>
  <si>
    <t>Ratigowski Dawid *</t>
  </si>
  <si>
    <t>Woźniak Marek *</t>
  </si>
  <si>
    <t>Pater Jakub</t>
  </si>
  <si>
    <t>Piaskowy Kacper</t>
  </si>
  <si>
    <t>Uścimiuk Sebastian</t>
  </si>
  <si>
    <t>UKS G-8 Bielany</t>
  </si>
  <si>
    <t>Sadurski Jakub</t>
  </si>
  <si>
    <t>Obliński Marek *</t>
  </si>
  <si>
    <t>Zieliński Piotr</t>
  </si>
  <si>
    <t>Opolski Klub Taekwondo</t>
  </si>
  <si>
    <t>Lipiec Patryk</t>
  </si>
  <si>
    <t>Dźwigaj Bartosz</t>
  </si>
  <si>
    <t>UKS Ilyo Bochnia</t>
  </si>
  <si>
    <t>Redka Kacper</t>
  </si>
  <si>
    <t>Walkowiak Patryk *</t>
  </si>
  <si>
    <t>Fijoł Jakub *</t>
  </si>
  <si>
    <t>Sikorski Hubert</t>
  </si>
  <si>
    <t>Żyzniewski Mikołaj</t>
  </si>
  <si>
    <t>Powązka Szymon</t>
  </si>
  <si>
    <t>Duszyński Bartosz</t>
  </si>
  <si>
    <t>Wojtania Kamil</t>
  </si>
  <si>
    <t>Miłek Gerard *</t>
  </si>
  <si>
    <t>Dzieńdziura Mikołaj *</t>
  </si>
  <si>
    <t>Ratigowski Dawid</t>
  </si>
  <si>
    <t>Dobies Rafał</t>
  </si>
  <si>
    <t>Wojtkowiak Adrian *</t>
  </si>
  <si>
    <t>Miszczak Maurycy</t>
  </si>
  <si>
    <t>Posadzy Jakub</t>
  </si>
  <si>
    <t>Rozwod  Mateusz</t>
  </si>
  <si>
    <t>Szczytniewski Mateusz</t>
  </si>
  <si>
    <t>Majewski Hubert</t>
  </si>
  <si>
    <t>UKS Fighters Mosina</t>
  </si>
  <si>
    <t>Kosowski Hubert</t>
  </si>
  <si>
    <t>Sobczuk Jakub</t>
  </si>
  <si>
    <t>Wadych Kacper</t>
  </si>
  <si>
    <t>Pluskota Szymon</t>
  </si>
  <si>
    <t>Grabowski Szymon</t>
  </si>
  <si>
    <t>Skrzeszewski Filip</t>
  </si>
  <si>
    <t>Haremza Dagmara</t>
  </si>
  <si>
    <t>UKS Hwarang Września</t>
  </si>
  <si>
    <t>Zbrzezna Eliza</t>
  </si>
  <si>
    <t>Koszel Marcelina</t>
  </si>
  <si>
    <t>Ziejewska Karolina *</t>
  </si>
  <si>
    <t>Stasik Martyna</t>
  </si>
  <si>
    <t>Siejak Celestyna</t>
  </si>
  <si>
    <t>Kaczmarek Zuzanna</t>
  </si>
  <si>
    <t>Strzeszewska Wiktoria</t>
  </si>
  <si>
    <t>Sereda Julia</t>
  </si>
  <si>
    <t>Krajewska Oliwia</t>
  </si>
  <si>
    <t>Kubiaczyk Natalia</t>
  </si>
  <si>
    <t>Zienko Gabriela</t>
  </si>
  <si>
    <t>Polrolniczak Katarzyna</t>
  </si>
  <si>
    <t>Żurek Daria *</t>
  </si>
  <si>
    <t>Kowańdy Alicja</t>
  </si>
  <si>
    <t>Horba Wiktoria</t>
  </si>
  <si>
    <t>Hojak Marta</t>
  </si>
  <si>
    <t>Bachorska Olga</t>
  </si>
  <si>
    <t>Dębska Weronika</t>
  </si>
  <si>
    <t>Somska Cecylia *</t>
  </si>
  <si>
    <t>Piski Klub Taekwondo</t>
  </si>
  <si>
    <t>Wiśniewska Angelika *</t>
  </si>
  <si>
    <t>Skomra Julia *</t>
  </si>
  <si>
    <t>Trzybińska Victoria *</t>
  </si>
  <si>
    <t>Banaszczyk Sylwia *</t>
  </si>
  <si>
    <t>Bieniek Paulina</t>
  </si>
  <si>
    <t>Marcinkowska Sylwia</t>
  </si>
  <si>
    <t>Sabalska Oliwia</t>
  </si>
  <si>
    <t>Bereźnicka Zuzanna</t>
  </si>
  <si>
    <t>Uścimiuk Oliwia</t>
  </si>
  <si>
    <t>Laskowska Alicja</t>
  </si>
  <si>
    <t>Wakszyńska Karolina *</t>
  </si>
  <si>
    <t>Stołowska Oliwia</t>
  </si>
  <si>
    <t>Dajnowicz Gabriela</t>
  </si>
  <si>
    <t>Rok</t>
  </si>
  <si>
    <t>Mecmajer Jarosław</t>
  </si>
  <si>
    <t>Wiśniewski Adam</t>
  </si>
  <si>
    <t>UKS Smoki Rakoniewice</t>
  </si>
  <si>
    <t>Kondrajczak Dorian *</t>
  </si>
  <si>
    <t>Uścimiuk Sebastian *</t>
  </si>
  <si>
    <t>Kołecki Bartosz</t>
  </si>
  <si>
    <t>Stachowiak Dawid</t>
  </si>
  <si>
    <t>Kiczka Kamil</t>
  </si>
  <si>
    <t>Rodzik Eryk</t>
  </si>
  <si>
    <t>Junik Paweł</t>
  </si>
  <si>
    <t>Wierzbicki Damian *</t>
  </si>
  <si>
    <t>Olszak Filip *</t>
  </si>
  <si>
    <t>Toniński Sebastian</t>
  </si>
  <si>
    <t>Kazimierczak Jacek *</t>
  </si>
  <si>
    <t>Grabowski Jakub *</t>
  </si>
  <si>
    <t>Hołubowicz Karol</t>
  </si>
  <si>
    <t>Szaferski Mikołaj</t>
  </si>
  <si>
    <t>Maksimczuk Filip</t>
  </si>
  <si>
    <t>Wójtowicz Piotr</t>
  </si>
  <si>
    <t>Trzeciak Philipp</t>
  </si>
  <si>
    <t>Kwiecień Patryk</t>
  </si>
  <si>
    <t>Uks Sokół Kościan</t>
  </si>
  <si>
    <t>Skalski Konrad</t>
  </si>
  <si>
    <t>Hatowski Piotr</t>
  </si>
  <si>
    <t>Brzostek Kinga</t>
  </si>
  <si>
    <t>Rybicka Martyna</t>
  </si>
  <si>
    <t>AZS UKW Bydgoszcz</t>
  </si>
  <si>
    <t>Gregor Monika</t>
  </si>
  <si>
    <t>Kyosa</t>
  </si>
  <si>
    <t>Antoniak Paulina</t>
  </si>
  <si>
    <t>Miszczak Justyna</t>
  </si>
  <si>
    <t>Kowalczuk Aleksandra</t>
  </si>
  <si>
    <t>Świetlik Emilia</t>
  </si>
  <si>
    <t>Kalitka Adrianna</t>
  </si>
  <si>
    <t>Krzemieniecka Aleksandra</t>
  </si>
  <si>
    <t>Malczewska Vanessa *</t>
  </si>
  <si>
    <t>Żaczek Wiktoria</t>
  </si>
  <si>
    <t>Godel-Chełmecka Anika</t>
  </si>
  <si>
    <t>Anisiewicz Aleksandra</t>
  </si>
  <si>
    <t>Robak Karol</t>
  </si>
  <si>
    <t>Zieliński Piotr *</t>
  </si>
  <si>
    <t>Pałaszewska Justyna</t>
  </si>
  <si>
    <t>AKS OSW Staert Olsztyn</t>
  </si>
  <si>
    <t>Guzowska Anna</t>
  </si>
  <si>
    <t>U21</t>
  </si>
  <si>
    <t>Gawęcka Maria</t>
  </si>
  <si>
    <t>Wrembel Weronika *</t>
  </si>
  <si>
    <t>Anisiewicz Aleksandra *</t>
  </si>
  <si>
    <t>Babenko Olexiy</t>
  </si>
  <si>
    <t>Babenko Olexiy *</t>
  </si>
  <si>
    <t>Kołecki Bartosz *</t>
  </si>
  <si>
    <t>Jamiołkowska Ewa *</t>
  </si>
  <si>
    <t>Stephan Bartosz</t>
  </si>
  <si>
    <t>Nowak Mateusz *</t>
  </si>
  <si>
    <t>Szaferski Mikołaj *</t>
  </si>
  <si>
    <t>Sikorski Hubert *</t>
  </si>
  <si>
    <t>Brym Michał</t>
  </si>
  <si>
    <t>Grabowski Szymon **</t>
  </si>
  <si>
    <t>Maślanka Piotr</t>
  </si>
  <si>
    <t>Puncher Płock</t>
  </si>
  <si>
    <t>Czapla Adam</t>
  </si>
  <si>
    <t>Chaduch Bartosz</t>
  </si>
  <si>
    <t>Żurek Igor</t>
  </si>
  <si>
    <t>KS Protektor</t>
  </si>
  <si>
    <t>Dobrosielski Jakub</t>
  </si>
  <si>
    <t>Robak Karol *</t>
  </si>
  <si>
    <t>Haremza Krystian</t>
  </si>
  <si>
    <t>Skrzydlewski Hubert *</t>
  </si>
  <si>
    <t>Pacut Mateusz</t>
  </si>
  <si>
    <t>Komorowski Wiktor</t>
  </si>
  <si>
    <t>Masiewicz Sara</t>
  </si>
  <si>
    <t>Marcinkowska Sylwia *</t>
  </si>
  <si>
    <t>Siejak Celestyna *</t>
  </si>
  <si>
    <t>Szymańska Weronika</t>
  </si>
  <si>
    <t>Uścimiuk Oliwia *</t>
  </si>
  <si>
    <t>Brzostek Kinga *</t>
  </si>
  <si>
    <t>Godel-Chełmecka Anika *</t>
  </si>
  <si>
    <t>Kaczmarek Zuzanna *</t>
  </si>
  <si>
    <t>Cheba Natalia</t>
  </si>
  <si>
    <t>Leporowska Magdalena</t>
  </si>
  <si>
    <t>Kaspruk Emilia</t>
  </si>
  <si>
    <t>Waś Filip</t>
  </si>
  <si>
    <t>PP Olsztyn 2.12.18</t>
  </si>
  <si>
    <t>z</t>
  </si>
  <si>
    <t>MŚS</t>
  </si>
  <si>
    <t>Kwal. IO</t>
  </si>
  <si>
    <t>Ostrowieckie Stowarzyszenie TKD</t>
  </si>
  <si>
    <t>Dudziński Kamil</t>
  </si>
  <si>
    <t>UKS Taekwondo Wolsztyn</t>
  </si>
  <si>
    <t>Wiśniewski Adam *</t>
  </si>
  <si>
    <t>Filipowski Kacper</t>
  </si>
  <si>
    <t>UKS Andros</t>
  </si>
  <si>
    <t>Piątkowski Szymon</t>
  </si>
  <si>
    <t>Cudnoch Łukasz</t>
  </si>
  <si>
    <t>Gąsiorowski Jan</t>
  </si>
  <si>
    <t>Gaworecki Hubert</t>
  </si>
  <si>
    <t>Zyskowski Jakub</t>
  </si>
  <si>
    <t>Capała Alan</t>
  </si>
  <si>
    <t>Paczkowski Michał</t>
  </si>
  <si>
    <t>AZS AWF Kraków</t>
  </si>
  <si>
    <t>Rusa Arkadiusz</t>
  </si>
  <si>
    <t>Hołubowicz Hubert</t>
  </si>
  <si>
    <t>Kurzawa Łukasz</t>
  </si>
  <si>
    <t>Haremza Krystian *</t>
  </si>
  <si>
    <t>Babenko Serhiy</t>
  </si>
  <si>
    <t>Szewczyk Tomasz</t>
  </si>
  <si>
    <t>Szkudlarczyk Szymon</t>
  </si>
  <si>
    <t>Pilarczyk Aleksandra *</t>
  </si>
  <si>
    <t>Przybysz Weronika</t>
  </si>
  <si>
    <t>Kowalczuk Oliwia</t>
  </si>
  <si>
    <t>Ujma Vel Bigos Wiktoria</t>
  </si>
  <si>
    <t>Kaspruk Emilia *</t>
  </si>
  <si>
    <t>Kalinowska Justyna</t>
  </si>
  <si>
    <t>Wosiek Natalia</t>
  </si>
  <si>
    <t>Białe Tygrysy Jarocin</t>
  </si>
  <si>
    <t>Mikulicz Aleksandra *</t>
  </si>
  <si>
    <t>Borowska Klaudia</t>
  </si>
  <si>
    <t>Florek Andżelika</t>
  </si>
  <si>
    <t>Naskręska Julia</t>
  </si>
  <si>
    <t>Krajewska Izabella</t>
  </si>
  <si>
    <t>Szymańska Weronika *</t>
  </si>
  <si>
    <t>SENIOR</t>
  </si>
  <si>
    <t>PP Zalasewo 6.01</t>
  </si>
  <si>
    <t>Smajdor Dawid</t>
  </si>
  <si>
    <t>Smoczyk Maciej</t>
  </si>
  <si>
    <t>Karaśkiewicz Bartosz</t>
  </si>
  <si>
    <t>Hołubowicz Hubert *</t>
  </si>
  <si>
    <t>Wawrowski Jakub</t>
  </si>
  <si>
    <t>Millert Albert</t>
  </si>
  <si>
    <t>Stephan Bartosz *</t>
  </si>
  <si>
    <t>Posadzy Jakub *</t>
  </si>
  <si>
    <t>Kondrajczak Dorian **</t>
  </si>
  <si>
    <t>Chmera Filip</t>
  </si>
  <si>
    <t>KSW Szczecinek</t>
  </si>
  <si>
    <t>Szaferski Mikołaj **</t>
  </si>
  <si>
    <t>Kapera Zuzanna</t>
  </si>
  <si>
    <t>Nikliborc Natalia *</t>
  </si>
  <si>
    <t>Sidorenko Natalia</t>
  </si>
  <si>
    <t>Wypych Lidia</t>
  </si>
  <si>
    <t>Aksiutchyk Katsiaryna</t>
  </si>
  <si>
    <t>Marcinkowska Matylda</t>
  </si>
  <si>
    <t>TKD Klub Jarocin</t>
  </si>
  <si>
    <t>Radoman Maria *</t>
  </si>
  <si>
    <t>Kozłowska Aleksandra</t>
  </si>
  <si>
    <t>Kukotko Aleksandra</t>
  </si>
  <si>
    <t>Ujma Vel Bigos Wiktoria *</t>
  </si>
  <si>
    <t>Mizgalska Adrianna *</t>
  </si>
  <si>
    <t>Stroińska Liliana</t>
  </si>
  <si>
    <t>Wójcik Mikołaj</t>
  </si>
  <si>
    <t>Łojko Aleksandra</t>
  </si>
  <si>
    <t>Deklar.</t>
  </si>
  <si>
    <t>PŚ Słowenia 23.02</t>
  </si>
  <si>
    <t>RANKING PZTO - SENIOR 26.02.2019</t>
  </si>
  <si>
    <t>PŚ Belgia 16.03</t>
  </si>
  <si>
    <t>RANKING PZTO - SENIOR 1.04.2019</t>
  </si>
  <si>
    <t>PŚ Niemcy 30.03</t>
  </si>
  <si>
    <t>Paziński Piotr</t>
  </si>
  <si>
    <t>PŚ Polska 21.09</t>
  </si>
  <si>
    <t xml:space="preserve">Woźniak Marek </t>
  </si>
  <si>
    <t>Woźniak Marek **</t>
  </si>
  <si>
    <t>Stasik Martyna *</t>
  </si>
  <si>
    <t>Oleszczuk Łucja *</t>
  </si>
  <si>
    <t>Haremza Dagmara *</t>
  </si>
  <si>
    <t>MPS Toruń 5.10</t>
  </si>
  <si>
    <t>Środa Miłosz</t>
  </si>
  <si>
    <t>Dragon Starachowice</t>
  </si>
  <si>
    <t>Olszewski Grzegorz</t>
  </si>
  <si>
    <t>Śmieszek Maksymilian</t>
  </si>
  <si>
    <t>Szczęsnowski Mateusz</t>
  </si>
  <si>
    <t>Naskreski Patryk</t>
  </si>
  <si>
    <t>Gąsiorowski Jan *</t>
  </si>
  <si>
    <t>Żyźniewski Mikołaj *</t>
  </si>
  <si>
    <t>Żyźniewski Mikołaj</t>
  </si>
  <si>
    <t>Rusa Arkadiusz *</t>
  </si>
  <si>
    <t>Bogdanowicz Adam</t>
  </si>
  <si>
    <t>Rozwod  Mateusz *</t>
  </si>
  <si>
    <t>Chodnicki Patryk</t>
  </si>
  <si>
    <t>Tymoszuk Bartłomiej</t>
  </si>
  <si>
    <t>KS Taekwondo Międzyrzec Podl.</t>
  </si>
  <si>
    <t>Ćwikła Piotr</t>
  </si>
  <si>
    <t>Iłakowicz Jakub</t>
  </si>
  <si>
    <t>Olchowski Karol</t>
  </si>
  <si>
    <t>Wasilewski Jakub</t>
  </si>
  <si>
    <t>Czapla Adam *</t>
  </si>
  <si>
    <t>Wawrowski Jakub *</t>
  </si>
  <si>
    <t>Gliniecki Michał</t>
  </si>
  <si>
    <t>Paziński Piotr *</t>
  </si>
  <si>
    <t>Urban Agata</t>
  </si>
  <si>
    <t>Anasiewicz Sylwia</t>
  </si>
  <si>
    <t>UKS ZS Bełżyce</t>
  </si>
  <si>
    <t>Malczewska Vanessa</t>
  </si>
  <si>
    <t>Domańska Natalia</t>
  </si>
  <si>
    <t>OStrowieckie Stowarzyszenie TKD</t>
  </si>
  <si>
    <t>Oleszczuk Łucja **</t>
  </si>
  <si>
    <t>Bieniek Paulina *</t>
  </si>
  <si>
    <t>Rybicka Martyna *</t>
  </si>
  <si>
    <t>Okoniewska Hanna *</t>
  </si>
  <si>
    <t>Pilarczyk Aleksandra **</t>
  </si>
  <si>
    <t>Stasiuk Julia</t>
  </si>
  <si>
    <t>Taekwondo Bałtyk Koszalin</t>
  </si>
  <si>
    <t>Górska Kinga</t>
  </si>
  <si>
    <t>Wojciech Maja</t>
  </si>
  <si>
    <t>Miszczak Justyna *</t>
  </si>
  <si>
    <t>Lewandowska Agnieszka</t>
  </si>
  <si>
    <t>Mrpozińska Zuzanna</t>
  </si>
  <si>
    <t>Wosiek Natalia *</t>
  </si>
  <si>
    <t>Kaczmarek Zuzanna **</t>
  </si>
  <si>
    <t>Dara Gabriela</t>
  </si>
  <si>
    <t>Radoman Maria **</t>
  </si>
  <si>
    <t>Rosik Monika</t>
  </si>
  <si>
    <t>UKS 5-tka Leszno</t>
  </si>
  <si>
    <t>Gal Małgorzata</t>
  </si>
  <si>
    <t>Bachorska Olga *</t>
  </si>
  <si>
    <t>Kuba Patrycja</t>
  </si>
  <si>
    <t>RANKING PZTO - SENIOR 14.10.2019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</si>
</sst>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7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1" fontId="2" fillId="2" borderId="1" xfId="1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2" fontId="3" fillId="0" borderId="1" xfId="0" quotePrefix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FFFF8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68"/>
  <sheetViews>
    <sheetView showGridLines="0" tabSelected="1" zoomScaleNormal="100" zoomScalePageLayoutView="120" workbookViewId="0">
      <selection activeCell="B5" sqref="B5"/>
    </sheetView>
  </sheetViews>
  <sheetFormatPr baseColWidth="10" defaultColWidth="10.83203125" defaultRowHeight="13" x14ac:dyDescent="0.15"/>
  <cols>
    <col min="1" max="1" width="3.83203125" style="2" customWidth="1"/>
    <col min="2" max="2" width="21.83203125" style="4" bestFit="1" customWidth="1" collapsed="1"/>
    <col min="3" max="3" width="11" style="4" customWidth="1" collapsed="1"/>
    <col min="4" max="4" width="5.6640625" style="2" customWidth="1"/>
    <col min="5" max="5" width="6" style="2" customWidth="1"/>
    <col min="6" max="6" width="5.1640625" style="57" customWidth="1"/>
    <col min="7" max="7" width="3.83203125" style="2" bestFit="1" customWidth="1"/>
    <col min="8" max="8" width="6.83203125" style="34" customWidth="1"/>
    <col min="9" max="29" width="5.83203125" style="13" customWidth="1"/>
    <col min="30" max="31" width="7.5" style="34" customWidth="1"/>
    <col min="32" max="16384" width="10.83203125" style="4"/>
  </cols>
  <sheetData>
    <row r="1" spans="1:31" s="3" customFormat="1" x14ac:dyDescent="0.15">
      <c r="A1" s="59" t="s">
        <v>459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s="5" customFormat="1" ht="13" customHeight="1" x14ac:dyDescent="0.15">
      <c r="A2" s="15"/>
      <c r="B2" s="9"/>
      <c r="C2" s="9"/>
      <c r="D2" s="15"/>
      <c r="E2" s="15"/>
      <c r="F2" s="53"/>
      <c r="G2" s="15"/>
      <c r="H2" s="30" t="s">
        <v>59</v>
      </c>
      <c r="I2" s="61" t="s">
        <v>327</v>
      </c>
      <c r="J2" s="62"/>
      <c r="K2" s="63"/>
      <c r="L2" s="64" t="s">
        <v>367</v>
      </c>
      <c r="M2" s="65"/>
      <c r="N2" s="66"/>
      <c r="O2" s="61" t="s">
        <v>396</v>
      </c>
      <c r="P2" s="62"/>
      <c r="Q2" s="63"/>
      <c r="R2" s="64" t="s">
        <v>398</v>
      </c>
      <c r="S2" s="65"/>
      <c r="T2" s="66"/>
      <c r="U2" s="61" t="s">
        <v>400</v>
      </c>
      <c r="V2" s="62"/>
      <c r="W2" s="63"/>
      <c r="X2" s="64" t="s">
        <v>402</v>
      </c>
      <c r="Y2" s="65"/>
      <c r="Z2" s="66"/>
      <c r="AA2" s="61" t="s">
        <v>408</v>
      </c>
      <c r="AB2" s="62"/>
      <c r="AC2" s="63"/>
      <c r="AD2" s="30" t="s">
        <v>366</v>
      </c>
      <c r="AE2" s="30" t="s">
        <v>289</v>
      </c>
    </row>
    <row r="3" spans="1:31" s="5" customFormat="1" ht="14" customHeight="1" x14ac:dyDescent="0.15">
      <c r="A3" s="16"/>
      <c r="B3" s="10"/>
      <c r="C3" s="10"/>
      <c r="D3" s="16"/>
      <c r="E3" s="16"/>
      <c r="F3" s="54"/>
      <c r="G3" s="16"/>
      <c r="H3" s="31" t="s">
        <v>328</v>
      </c>
      <c r="I3" s="18" t="s">
        <v>73</v>
      </c>
      <c r="J3" s="20" t="s">
        <v>69</v>
      </c>
      <c r="K3" s="21">
        <v>2</v>
      </c>
      <c r="L3" s="37" t="s">
        <v>73</v>
      </c>
      <c r="M3" s="38" t="s">
        <v>69</v>
      </c>
      <c r="N3" s="39">
        <v>2</v>
      </c>
      <c r="O3" s="18" t="s">
        <v>73</v>
      </c>
      <c r="P3" s="20" t="s">
        <v>69</v>
      </c>
      <c r="Q3" s="21">
        <v>4</v>
      </c>
      <c r="R3" s="37" t="s">
        <v>73</v>
      </c>
      <c r="S3" s="38" t="s">
        <v>69</v>
      </c>
      <c r="T3" s="39">
        <v>4</v>
      </c>
      <c r="U3" s="18" t="s">
        <v>73</v>
      </c>
      <c r="V3" s="20" t="s">
        <v>69</v>
      </c>
      <c r="W3" s="21">
        <v>4</v>
      </c>
      <c r="X3" s="37" t="s">
        <v>73</v>
      </c>
      <c r="Y3" s="38" t="s">
        <v>69</v>
      </c>
      <c r="Z3" s="39">
        <v>4</v>
      </c>
      <c r="AA3" s="18" t="s">
        <v>73</v>
      </c>
      <c r="AB3" s="20" t="s">
        <v>69</v>
      </c>
      <c r="AC3" s="21">
        <v>4</v>
      </c>
      <c r="AD3" s="31"/>
      <c r="AE3" s="31"/>
    </row>
    <row r="4" spans="1:31" s="1" customFormat="1" ht="27" customHeight="1" x14ac:dyDescent="0.15">
      <c r="A4" s="11" t="s">
        <v>70</v>
      </c>
      <c r="B4" s="11" t="s">
        <v>60</v>
      </c>
      <c r="C4" s="11" t="s">
        <v>61</v>
      </c>
      <c r="D4" s="11" t="s">
        <v>244</v>
      </c>
      <c r="E4" s="11" t="s">
        <v>71</v>
      </c>
      <c r="F4" s="55" t="s">
        <v>395</v>
      </c>
      <c r="G4" s="11" t="s">
        <v>72</v>
      </c>
      <c r="H4" s="32">
        <v>2018</v>
      </c>
      <c r="I4" s="12" t="s">
        <v>57</v>
      </c>
      <c r="J4" s="12" t="s">
        <v>58</v>
      </c>
      <c r="K4" s="19" t="s">
        <v>59</v>
      </c>
      <c r="L4" s="40" t="s">
        <v>57</v>
      </c>
      <c r="M4" s="40" t="s">
        <v>58</v>
      </c>
      <c r="N4" s="41" t="s">
        <v>59</v>
      </c>
      <c r="O4" s="12" t="s">
        <v>57</v>
      </c>
      <c r="P4" s="12" t="s">
        <v>58</v>
      </c>
      <c r="Q4" s="19" t="s">
        <v>59</v>
      </c>
      <c r="R4" s="40" t="s">
        <v>57</v>
      </c>
      <c r="S4" s="40" t="s">
        <v>58</v>
      </c>
      <c r="T4" s="41" t="s">
        <v>59</v>
      </c>
      <c r="U4" s="12" t="s">
        <v>57</v>
      </c>
      <c r="V4" s="12" t="s">
        <v>58</v>
      </c>
      <c r="W4" s="19" t="s">
        <v>59</v>
      </c>
      <c r="X4" s="40" t="s">
        <v>57</v>
      </c>
      <c r="Y4" s="40" t="s">
        <v>58</v>
      </c>
      <c r="Z4" s="41" t="s">
        <v>59</v>
      </c>
      <c r="AA4" s="12" t="s">
        <v>57</v>
      </c>
      <c r="AB4" s="12" t="s">
        <v>58</v>
      </c>
      <c r="AC4" s="19" t="s">
        <v>59</v>
      </c>
      <c r="AD4" s="32" t="s">
        <v>74</v>
      </c>
      <c r="AE4" s="32" t="s">
        <v>74</v>
      </c>
    </row>
    <row r="5" spans="1:31" x14ac:dyDescent="0.15">
      <c r="A5" s="17">
        <v>1</v>
      </c>
      <c r="B5" s="27" t="s">
        <v>276</v>
      </c>
      <c r="C5" s="27" t="s">
        <v>76</v>
      </c>
      <c r="D5" s="7">
        <v>1996</v>
      </c>
      <c r="E5" s="26" t="s">
        <v>54</v>
      </c>
      <c r="F5" s="56"/>
      <c r="G5" s="26" t="s">
        <v>56</v>
      </c>
      <c r="H5" s="33">
        <v>21</v>
      </c>
      <c r="I5" s="23"/>
      <c r="J5" s="23"/>
      <c r="K5" s="14">
        <f>($K$3*(IF(I5=1,5,IF(I5=2,3,IF(I5=3,1.8,IF(I5=5,1.08,IF(I5=9,0.75,IF(I5=17,0.53,IF(I5=33,0.37,IF(I5&gt;=65,0.26,0))))))))))+(J5*1*$K$3)</f>
        <v>0</v>
      </c>
      <c r="L5" s="43">
        <v>1</v>
      </c>
      <c r="M5" s="43">
        <v>2</v>
      </c>
      <c r="N5" s="44">
        <f>($N$3*(IF(L5=1,5,IF(L5=2,3,IF(L5=3,1.8,IF(L5=5,1.08,IF(L5=9,0.75,IF(L5=17,0.53,IF(L5=33,0.37,IF(L5&gt;=65,0.26,0))))))))))+(M5*1*$N$3)</f>
        <v>14</v>
      </c>
      <c r="O5" s="23">
        <v>1</v>
      </c>
      <c r="P5" s="23">
        <v>3</v>
      </c>
      <c r="Q5" s="14">
        <f>($Q$3*(IF(O5=1,5,IF(O5=2,3,IF(O5=3,1.8,IF(O5=5,1.08,IF(O5=9,0.75,IF(O5=17,0.53,IF(O5=33,0.37,IF(O5&gt;=65,0.26,0))))))))))+(P5*1*$Q$3)</f>
        <v>32</v>
      </c>
      <c r="R5" s="43">
        <v>1</v>
      </c>
      <c r="S5" s="43">
        <v>4</v>
      </c>
      <c r="T5" s="44">
        <f>($T$3*(IF(R5=1,5,IF(R5=2,3,IF(R5=3,1.8,IF(R5=5,1.08,IF(R5=9,0.75,IF(R5=17,0.53,IF(R5=33,0.37,IF(R5&gt;=65,0.26,0))))))))))+(S5*1*$T$3)</f>
        <v>36</v>
      </c>
      <c r="U5" s="23">
        <v>1</v>
      </c>
      <c r="V5" s="23">
        <v>3</v>
      </c>
      <c r="W5" s="14">
        <f>($W$3*(IF(U5=1,5,IF(U5=2,3,IF(U5=3,1.8,IF(U5=5,1.08,IF(U5=9,0.75,IF(U5=17,0.53,IF(U5=33,0.37,IF(U5&gt;=65,0.26,0))))))))))+(V5*1*$W$3)</f>
        <v>32</v>
      </c>
      <c r="X5" s="43"/>
      <c r="Y5" s="43"/>
      <c r="Z5" s="44">
        <f>($W$3*(IF(X5=1,5,IF(X5=2,3,IF(X5=3,1.8,IF(X5=5,1.08,IF(X5=9,0.75,IF(X5=17,0.53,IF(X5=33,0.37,IF(X5&gt;=65,0.26,0))))))))))+(Y5*1*$W$3)</f>
        <v>0</v>
      </c>
      <c r="AA5" s="23">
        <v>1</v>
      </c>
      <c r="AB5" s="23">
        <v>2</v>
      </c>
      <c r="AC5" s="14">
        <f>($W$3*(IF(AA5=1,5,IF(AA5=2,3,IF(AA5=3,1.8,IF(AA5=5,1.08,IF(AA5=9,0.75,IF(AA5=17,0.53,IF(AA5=33,0.37,IF(AA5&gt;=65,0.26,0))))))))))+(AB5*1*$W$3)</f>
        <v>28</v>
      </c>
      <c r="AD5" s="33">
        <f>H5+K5+N5+Q5+T5+W5+Z5+AC5</f>
        <v>163</v>
      </c>
      <c r="AE5" s="33" t="str">
        <f>IF(D5&gt;1998,H5+K5+N5+Q5+T5+W5+Z5+AC5,"n/d")</f>
        <v>n/d</v>
      </c>
    </row>
    <row r="6" spans="1:31" x14ac:dyDescent="0.15">
      <c r="A6" s="17">
        <v>2</v>
      </c>
      <c r="B6" s="6" t="s">
        <v>41</v>
      </c>
      <c r="C6" s="6" t="s">
        <v>100</v>
      </c>
      <c r="D6" s="29">
        <v>1998</v>
      </c>
      <c r="E6" s="7">
        <v>-57</v>
      </c>
      <c r="F6" s="56"/>
      <c r="G6" s="7" t="s">
        <v>56</v>
      </c>
      <c r="H6" s="33">
        <v>13.240000000000002</v>
      </c>
      <c r="I6" s="22"/>
      <c r="J6" s="23"/>
      <c r="K6" s="14">
        <f>($K$3*(IF(I6=1,5,IF(I6=2,3,IF(I6=3,1.8,IF(I6=5,1.08,IF(I6=9,0.75,IF(I6=17,0.53,IF(I6=33,0.37,IF(I6&gt;=65,0.26,0))))))))))+(J6*1*$K$3)</f>
        <v>0</v>
      </c>
      <c r="L6" s="42">
        <v>1</v>
      </c>
      <c r="M6" s="43">
        <v>3</v>
      </c>
      <c r="N6" s="44">
        <f>($N$3*(IF(L6=1,5,IF(L6=2,3,IF(L6=3,1.8,IF(L6=5,1.08,IF(L6=9,0.75,IF(L6=17,0.53,IF(L6=33,0.37,IF(L6&gt;=65,0.26,0))))))))))+(M6*1*$N$3)</f>
        <v>16</v>
      </c>
      <c r="O6" s="22">
        <v>5</v>
      </c>
      <c r="P6" s="23">
        <v>1</v>
      </c>
      <c r="Q6" s="14">
        <f>($Q$3*(IF(O6=1,5,IF(O6=2,3,IF(O6=3,1.8,IF(O6=5,1.08,IF(O6=9,0.75,IF(O6=17,0.53,IF(O6=33,0.37,IF(O6&gt;=65,0.26,0))))))))))+(P6*1*$Q$3)</f>
        <v>8.32</v>
      </c>
      <c r="R6" s="42">
        <v>5</v>
      </c>
      <c r="S6" s="43">
        <v>2</v>
      </c>
      <c r="T6" s="44">
        <f>($T$3*(IF(R6=1,5,IF(R6=2,3,IF(R6=3,1.8,IF(R6=5,1.08,IF(R6=9,0.75,IF(R6=17,0.53,IF(R6=33,0.37,IF(R6&gt;=65,0.26,0))))))))))+(S6*1*$T$3)</f>
        <v>12.32</v>
      </c>
      <c r="U6" s="22">
        <v>1</v>
      </c>
      <c r="V6" s="23">
        <v>4</v>
      </c>
      <c r="W6" s="14">
        <f>($W$3*(IF(U6=1,5,IF(U6=2,3,IF(U6=3,1.8,IF(U6=5,1.08,IF(U6=9,0.75,IF(U6=17,0.53,IF(U6=33,0.37,IF(U6&gt;=65,0.26,0))))))))))+(V6*1*$W$3)</f>
        <v>36</v>
      </c>
      <c r="X6" s="42">
        <v>1</v>
      </c>
      <c r="Y6" s="43">
        <v>3</v>
      </c>
      <c r="Z6" s="44">
        <f>($W$3*(IF(X6=1,5,IF(X6=2,3,IF(X6=3,1.8,IF(X6=5,1.08,IF(X6=9,0.75,IF(X6=17,0.53,IF(X6=33,0.37,IF(X6&gt;=65,0.26,0))))))))))+(Y6*1*$W$3)</f>
        <v>32</v>
      </c>
      <c r="AA6" s="22">
        <v>1</v>
      </c>
      <c r="AB6" s="23">
        <v>2</v>
      </c>
      <c r="AC6" s="14">
        <f>($W$3*(IF(AA6=1,5,IF(AA6=2,3,IF(AA6=3,1.8,IF(AA6=5,1.08,IF(AA6=9,0.75,IF(AA6=17,0.53,IF(AA6=33,0.37,IF(AA6&gt;=65,0.26,0))))))))))+(AB6*1*$W$3)</f>
        <v>28</v>
      </c>
      <c r="AD6" s="33">
        <f>H6+K6+N6+Q6+T6+W6+Z6+AC6</f>
        <v>145.88</v>
      </c>
      <c r="AE6" s="33" t="str">
        <f>IF(D6&gt;1998,H6+K6+N6+Q6+T6+W6+Z6+AC6,"n/d")</f>
        <v>n/d</v>
      </c>
    </row>
    <row r="7" spans="1:31" x14ac:dyDescent="0.15">
      <c r="A7" s="17">
        <v>3</v>
      </c>
      <c r="B7" s="6" t="s">
        <v>413</v>
      </c>
      <c r="C7" s="6" t="s">
        <v>344</v>
      </c>
      <c r="D7" s="29">
        <v>2001</v>
      </c>
      <c r="E7" s="7">
        <v>-58</v>
      </c>
      <c r="F7" s="56"/>
      <c r="G7" s="7" t="s">
        <v>55</v>
      </c>
      <c r="H7" s="33">
        <v>5.1000000000000005</v>
      </c>
      <c r="I7" s="22">
        <v>1</v>
      </c>
      <c r="J7" s="23">
        <v>2</v>
      </c>
      <c r="K7" s="14">
        <f>($K$3*(IF(I7=1,5,IF(I7=2,3,IF(I7=3,1.8,IF(I7=5,1.08,IF(I7=9,0.75,IF(I7=17,0.53,IF(I7=33,0.37,IF(I7&gt;=65,0.26,0))))))))))+(J7*1*$K$3)</f>
        <v>14</v>
      </c>
      <c r="L7" s="42">
        <v>1</v>
      </c>
      <c r="M7" s="43">
        <v>2</v>
      </c>
      <c r="N7" s="44">
        <f>($N$3*(IF(L7=1,5,IF(L7=2,3,IF(L7=3,1.8,IF(L7=5,1.08,IF(L7=9,0.75,IF(L7=17,0.53,IF(L7=33,0.37,IF(L7&gt;=65,0.26,0))))))))))+(M7*1*$N$3)</f>
        <v>14</v>
      </c>
      <c r="O7" s="22">
        <v>9</v>
      </c>
      <c r="P7" s="23">
        <v>1</v>
      </c>
      <c r="Q7" s="14">
        <f>($Q$3*(IF(O7=1,5,IF(O7=2,3,IF(O7=3,1.8,IF(O7=5,1.08,IF(O7=9,0.75,IF(O7=17,0.53,IF(O7=33,0.37,IF(O7&gt;=65,0.26,0))))))))))+(P7*1*$Q$3)</f>
        <v>7</v>
      </c>
      <c r="R7" s="42"/>
      <c r="S7" s="43"/>
      <c r="T7" s="44">
        <f>($T$3*(IF(R7=1,5,IF(R7=2,3,IF(R7=3,1.8,IF(R7=5,1.08,IF(R7=9,0.75,IF(R7=17,0.53,IF(R7=33,0.37,IF(R7&gt;=65,0.26,0))))))))))+(S7*1*$T$3)</f>
        <v>0</v>
      </c>
      <c r="U7" s="22">
        <v>9</v>
      </c>
      <c r="V7" s="23">
        <v>1</v>
      </c>
      <c r="W7" s="14">
        <f>($W$3*(IF(U7=1,5,IF(U7=2,3,IF(U7=3,1.8,IF(U7=5,1.08,IF(U7=9,0.75,IF(U7=17,0.53,IF(U7=33,0.37,IF(U7&gt;=65,0.26,0))))))))))+(V7*1*$W$3)</f>
        <v>7</v>
      </c>
      <c r="X7" s="42">
        <v>2</v>
      </c>
      <c r="Y7" s="43">
        <v>3</v>
      </c>
      <c r="Z7" s="44">
        <f>($W$3*(IF(X7=1,5,IF(X7=2,3,IF(X7=3,1.8,IF(X7=5,1.08,IF(X7=9,0.75,IF(X7=17,0.53,IF(X7=33,0.37,IF(X7&gt;=65,0.26,0))))))))))+(Y7*1*$W$3)</f>
        <v>24</v>
      </c>
      <c r="AA7" s="22">
        <v>1</v>
      </c>
      <c r="AB7" s="23">
        <v>2</v>
      </c>
      <c r="AC7" s="14">
        <f>($W$3*(IF(AA7=1,5,IF(AA7=2,3,IF(AA7=3,1.8,IF(AA7=5,1.08,IF(AA7=9,0.75,IF(AA7=17,0.53,IF(AA7=33,0.37,IF(AA7&gt;=65,0.26,0))))))))))+(AB7*1*$W$3)</f>
        <v>28</v>
      </c>
      <c r="AD7" s="33">
        <f>H7+K7+N7+Q7+T7+W7+Z7+AC7</f>
        <v>99.1</v>
      </c>
      <c r="AE7" s="33">
        <f>IF(D7&gt;1998,H7+K7+N7+Q7+T7+W7+Z7+AC7,"n/d")</f>
        <v>99.1</v>
      </c>
    </row>
    <row r="8" spans="1:31" x14ac:dyDescent="0.15">
      <c r="A8" s="17">
        <v>4</v>
      </c>
      <c r="B8" s="6" t="s">
        <v>260</v>
      </c>
      <c r="C8" s="6" t="s">
        <v>100</v>
      </c>
      <c r="D8" s="29">
        <v>1996</v>
      </c>
      <c r="E8" s="7">
        <v>-80</v>
      </c>
      <c r="F8" s="56"/>
      <c r="G8" s="26" t="s">
        <v>55</v>
      </c>
      <c r="H8" s="33">
        <v>12.731999999999999</v>
      </c>
      <c r="I8" s="22"/>
      <c r="J8" s="23"/>
      <c r="K8" s="14">
        <f>($K$3*(IF(I8=1,5,IF(I8=2,3,IF(I8=3,1.8,IF(I8=5,1.08,IF(I8=9,0.75,IF(I8=17,0.53,IF(I8=33,0.37,IF(I8&gt;=65,0.26,0))))))))))+(J8*1*$K$3)</f>
        <v>0</v>
      </c>
      <c r="L8" s="42">
        <v>1</v>
      </c>
      <c r="M8" s="43">
        <v>3</v>
      </c>
      <c r="N8" s="44">
        <f>($N$3*(IF(L8=1,5,IF(L8=2,3,IF(L8=3,1.8,IF(L8=5,1.08,IF(L8=9,0.75,IF(L8=17,0.53,IF(L8=33,0.37,IF(L8&gt;=65,0.26,0))))))))))+(M8*1*$N$3)</f>
        <v>16</v>
      </c>
      <c r="O8" s="22">
        <v>9</v>
      </c>
      <c r="P8" s="23">
        <v>0</v>
      </c>
      <c r="Q8" s="14">
        <f>($Q$3*(IF(O8=1,5,IF(O8=2,3,IF(O8=3,1.8,IF(O8=5,1.08,IF(O8=9,0.75,IF(O8=17,0.53,IF(O8=33,0.37,IF(O8&gt;=65,0.26,0))))))))))+(P8*1*$Q$3)</f>
        <v>3</v>
      </c>
      <c r="R8" s="42">
        <v>9</v>
      </c>
      <c r="S8" s="43">
        <v>1</v>
      </c>
      <c r="T8" s="44">
        <f>($T$3*(IF(R8=1,5,IF(R8=2,3,IF(R8=3,1.8,IF(R8=5,1.08,IF(R8=9,0.75,IF(R8=17,0.53,IF(R8=33,0.37,IF(R8&gt;=65,0.26,0))))))))))+(S8*1*$T$3)</f>
        <v>7</v>
      </c>
      <c r="U8" s="22">
        <v>9</v>
      </c>
      <c r="V8" s="23">
        <v>0</v>
      </c>
      <c r="W8" s="14">
        <f>($W$3*(IF(U8=1,5,IF(U8=2,3,IF(U8=3,1.8,IF(U8=5,1.08,IF(U8=9,0.75,IF(U8=17,0.53,IF(U8=33,0.37,IF(U8&gt;=65,0.26,0))))))))))+(V8*1*$W$3)</f>
        <v>3</v>
      </c>
      <c r="X8" s="42">
        <v>3</v>
      </c>
      <c r="Y8" s="43">
        <v>2</v>
      </c>
      <c r="Z8" s="44">
        <f>($W$3*(IF(X8=1,5,IF(X8=2,3,IF(X8=3,1.8,IF(X8=5,1.08,IF(X8=9,0.75,IF(X8=17,0.53,IF(X8=33,0.37,IF(X8&gt;=65,0.26,0))))))))))+(Y8*1*$W$3)</f>
        <v>15.2</v>
      </c>
      <c r="AA8" s="22">
        <v>1</v>
      </c>
      <c r="AB8" s="23">
        <v>2</v>
      </c>
      <c r="AC8" s="14">
        <f>($W$3*(IF(AA8=1,5,IF(AA8=2,3,IF(AA8=3,1.8,IF(AA8=5,1.08,IF(AA8=9,0.75,IF(AA8=17,0.53,IF(AA8=33,0.37,IF(AA8&gt;=65,0.26,0))))))))))+(AB8*1*$W$3)</f>
        <v>28</v>
      </c>
      <c r="AD8" s="33">
        <f>H8+K8+N8+Q8+T8+W8+Z8+AC8</f>
        <v>84.932000000000002</v>
      </c>
      <c r="AE8" s="33" t="str">
        <f>IF(D8&gt;1998,H8+K8+N8+Q8+T8+W8+Z8+AC8,"n/d")</f>
        <v>n/d</v>
      </c>
    </row>
    <row r="9" spans="1:31" x14ac:dyDescent="0.15">
      <c r="A9" s="17">
        <v>5</v>
      </c>
      <c r="B9" s="27" t="s">
        <v>261</v>
      </c>
      <c r="C9" s="27" t="s">
        <v>76</v>
      </c>
      <c r="D9" s="7">
        <v>1997</v>
      </c>
      <c r="E9" s="7" t="s">
        <v>53</v>
      </c>
      <c r="F9" s="56">
        <v>-87</v>
      </c>
      <c r="G9" s="26" t="s">
        <v>55</v>
      </c>
      <c r="H9" s="33">
        <v>0</v>
      </c>
      <c r="I9" s="23"/>
      <c r="J9" s="23"/>
      <c r="K9" s="14">
        <f>($K$3*(IF(I9=1,5,IF(I9=2,3,IF(I9=3,1.8,IF(I9=5,1.08,IF(I9=9,0.75,IF(I9=17,0.53,IF(I9=33,0.37,IF(I9&gt;=65,0.26,0))))))))))+(J9*1*$K$3)</f>
        <v>0</v>
      </c>
      <c r="L9" s="43">
        <v>1</v>
      </c>
      <c r="M9" s="43">
        <v>3</v>
      </c>
      <c r="N9" s="44">
        <f>($N$3*(IF(L9=1,5,IF(L9=2,3,IF(L9=3,1.8,IF(L9=5,1.08,IF(L9=9,0.75,IF(L9=17,0.53,IF(L9=33,0.37,IF(L9&gt;=65,0.26,0))))))))))+(M9*1*$N$3)</f>
        <v>16</v>
      </c>
      <c r="O9" s="23">
        <v>3</v>
      </c>
      <c r="P9" s="23">
        <v>2</v>
      </c>
      <c r="Q9" s="14">
        <f>($Q$3*(IF(O9=1,5,IF(O9=2,3,IF(O9=3,1.8,IF(O9=5,1.08,IF(O9=9,0.75,IF(O9=17,0.53,IF(O9=33,0.37,IF(O9&gt;=65,0.26,0))))))))))+(P9*1*$Q$3)</f>
        <v>15.2</v>
      </c>
      <c r="R9" s="43">
        <v>9</v>
      </c>
      <c r="S9" s="43">
        <v>1</v>
      </c>
      <c r="T9" s="44">
        <f>($T$3*(IF(R9=1,5,IF(R9=2,3,IF(R9=3,1.8,IF(R9=5,1.08,IF(R9=9,0.75,IF(R9=17,0.53,IF(R9=33,0.37,IF(R9&gt;=65,0.26,0))))))))))+(S9*1*$T$3)</f>
        <v>7</v>
      </c>
      <c r="U9" s="23">
        <v>9</v>
      </c>
      <c r="V9" s="23">
        <v>0</v>
      </c>
      <c r="W9" s="14">
        <f>($W$3*(IF(U9=1,5,IF(U9=2,3,IF(U9=3,1.8,IF(U9=5,1.08,IF(U9=9,0.75,IF(U9=17,0.53,IF(U9=33,0.37,IF(U9&gt;=65,0.26,0))))))))))+(V9*1*$W$3)</f>
        <v>3</v>
      </c>
      <c r="X9" s="43">
        <v>3</v>
      </c>
      <c r="Y9" s="43">
        <v>2</v>
      </c>
      <c r="Z9" s="44">
        <f>($W$3*(IF(X9=1,5,IF(X9=2,3,IF(X9=3,1.8,IF(X9=5,1.08,IF(X9=9,0.75,IF(X9=17,0.53,IF(X9=33,0.37,IF(X9&gt;=65,0.26,0))))))))))+(Y9*1*$W$3)</f>
        <v>15.2</v>
      </c>
      <c r="AA9" s="23">
        <v>1</v>
      </c>
      <c r="AB9" s="23">
        <v>2</v>
      </c>
      <c r="AC9" s="14">
        <f>($W$3*(IF(AA9=1,5,IF(AA9=2,3,IF(AA9=3,1.8,IF(AA9=5,1.08,IF(AA9=9,0.75,IF(AA9=17,0.53,IF(AA9=33,0.37,IF(AA9&gt;=65,0.26,0))))))))))+(AB9*1*$W$3)</f>
        <v>28</v>
      </c>
      <c r="AD9" s="33">
        <f>H9+K9+N9+Q9+T9+W9+Z9+AC9</f>
        <v>84.4</v>
      </c>
      <c r="AE9" s="33" t="str">
        <f>IF(D9&gt;1998,H9+K9+N9+Q9+T9+W9+Z9+AC9,"n/d")</f>
        <v>n/d</v>
      </c>
    </row>
    <row r="10" spans="1:31" x14ac:dyDescent="0.15">
      <c r="A10" s="17">
        <v>6</v>
      </c>
      <c r="B10" s="6" t="s">
        <v>296</v>
      </c>
      <c r="C10" s="6" t="s">
        <v>0</v>
      </c>
      <c r="D10" s="29">
        <v>2001</v>
      </c>
      <c r="E10" s="7">
        <v>-57</v>
      </c>
      <c r="F10" s="56">
        <v>-53</v>
      </c>
      <c r="G10" s="7" t="s">
        <v>56</v>
      </c>
      <c r="H10" s="33">
        <v>2.8320000000000003</v>
      </c>
      <c r="I10" s="23">
        <v>1</v>
      </c>
      <c r="J10" s="23">
        <v>3</v>
      </c>
      <c r="K10" s="14">
        <f>($K$3*(IF(I10=1,5,IF(I10=2,3,IF(I10=3,1.8,IF(I10=5,1.08,IF(I10=9,0.75,IF(I10=17,0.53,IF(I10=33,0.37,IF(I10&gt;=65,0.26,0))))))))))+(J10*1*$K$3)</f>
        <v>16</v>
      </c>
      <c r="L10" s="43">
        <v>2</v>
      </c>
      <c r="M10" s="43">
        <v>1</v>
      </c>
      <c r="N10" s="44">
        <f>($N$3*(IF(L10=1,5,IF(L10=2,3,IF(L10=3,1.8,IF(L10=5,1.08,IF(L10=9,0.75,IF(L10=17,0.53,IF(L10=33,0.37,IF(L10&gt;=65,0.26,0))))))))))+(M10*1*$N$3)</f>
        <v>8</v>
      </c>
      <c r="O10" s="23">
        <v>3</v>
      </c>
      <c r="P10" s="23">
        <v>3</v>
      </c>
      <c r="Q10" s="14">
        <f>($Q$3*(IF(O10=1,5,IF(O10=2,3,IF(O10=3,1.8,IF(O10=5,1.08,IF(O10=9,0.75,IF(O10=17,0.53,IF(O10=33,0.37,IF(O10&gt;=65,0.26,0))))))))))+(P10*1*$Q$3)</f>
        <v>19.2</v>
      </c>
      <c r="R10" s="43">
        <v>17</v>
      </c>
      <c r="S10" s="43">
        <v>0</v>
      </c>
      <c r="T10" s="44">
        <f>($T$3*(IF(R10=1,5,IF(R10=2,3,IF(R10=3,1.8,IF(R10=5,1.08,IF(R10=9,0.75,IF(R10=17,0.53,IF(R10=33,0.37,IF(R10&gt;=65,0.26,0))))))))))+(S10*1*$T$3)</f>
        <v>2.12</v>
      </c>
      <c r="U10" s="23">
        <v>9</v>
      </c>
      <c r="V10" s="23">
        <v>1</v>
      </c>
      <c r="W10" s="14">
        <f>($W$3*(IF(U10=1,5,IF(U10=2,3,IF(U10=3,1.8,IF(U10=5,1.08,IF(U10=9,0.75,IF(U10=17,0.53,IF(U10=33,0.37,IF(U10&gt;=65,0.26,0))))))))))+(V10*1*$W$3)</f>
        <v>7</v>
      </c>
      <c r="X10" s="43">
        <v>9</v>
      </c>
      <c r="Y10" s="43">
        <v>0</v>
      </c>
      <c r="Z10" s="44">
        <f>($W$3*(IF(X10=1,5,IF(X10=2,3,IF(X10=3,1.8,IF(X10=5,1.08,IF(X10=9,0.75,IF(X10=17,0.53,IF(X10=33,0.37,IF(X10&gt;=65,0.26,0))))))))))+(Y10*1*$W$3)</f>
        <v>3</v>
      </c>
      <c r="AA10" s="23">
        <v>2</v>
      </c>
      <c r="AB10" s="23">
        <v>2</v>
      </c>
      <c r="AC10" s="14">
        <f>($W$3*(IF(AA10=1,5,IF(AA10=2,3,IF(AA10=3,1.8,IF(AA10=5,1.08,IF(AA10=9,0.75,IF(AA10=17,0.53,IF(AA10=33,0.37,IF(AA10&gt;=65,0.26,0))))))))))+(AB10*1*$W$3)</f>
        <v>20</v>
      </c>
      <c r="AD10" s="33">
        <f>H10+K10+N10+Q10+T10+W10+Z10+AC10</f>
        <v>78.151999999999987</v>
      </c>
      <c r="AE10" s="33">
        <f>IF(D10&gt;1998,H10+K10+N10+Q10+T10+W10+Z10+AC10,"n/d")</f>
        <v>78.151999999999987</v>
      </c>
    </row>
    <row r="11" spans="1:31" x14ac:dyDescent="0.15">
      <c r="A11" s="17">
        <v>7</v>
      </c>
      <c r="B11" s="6" t="s">
        <v>111</v>
      </c>
      <c r="C11" s="6" t="s">
        <v>76</v>
      </c>
      <c r="D11" s="29">
        <v>2001</v>
      </c>
      <c r="E11" s="7">
        <v>-53</v>
      </c>
      <c r="F11" s="56"/>
      <c r="G11" s="7" t="s">
        <v>56</v>
      </c>
      <c r="H11" s="33">
        <v>3.2</v>
      </c>
      <c r="I11" s="22">
        <v>1</v>
      </c>
      <c r="J11" s="23">
        <v>2</v>
      </c>
      <c r="K11" s="14">
        <f>($K$3*(IF(I11=1,5,IF(I11=2,3,IF(I11=3,1.8,IF(I11=5,1.08,IF(I11=9,0.75,IF(I11=17,0.53,IF(I11=33,0.37,IF(I11&gt;=65,0.26,0))))))))))+(J11*1*$K$3)</f>
        <v>14</v>
      </c>
      <c r="L11" s="51">
        <v>1</v>
      </c>
      <c r="M11" s="52">
        <v>3</v>
      </c>
      <c r="N11" s="44">
        <f>($N$3*(IF(L11=1,5,IF(L11=2,3,IF(L11=3,1.8,IF(L11=5,1.08,IF(L11=9,0.75,IF(L11=17,0.53,IF(L11=33,0.37,IF(L11&gt;=65,0.26,0))))))))))+(M11*1*$N$3)</f>
        <v>16</v>
      </c>
      <c r="O11" s="51">
        <v>9</v>
      </c>
      <c r="P11" s="52">
        <v>0</v>
      </c>
      <c r="Q11" s="14">
        <f>($Q$3*(IF(O11=1,5,IF(O11=2,3,IF(O11=3,1.8,IF(O11=5,1.08,IF(O11=9,0.75,IF(O11=17,0.53,IF(O11=33,0.37,IF(O11&gt;=65,0.26,0))))))))))+(P11*1*$Q$3)</f>
        <v>3</v>
      </c>
      <c r="R11" s="42">
        <v>17</v>
      </c>
      <c r="S11" s="43">
        <v>0</v>
      </c>
      <c r="T11" s="44">
        <f>($T$3*(IF(R11=1,5,IF(R11=2,3,IF(R11=3,1.8,IF(R11=5,1.08,IF(R11=9,0.75,IF(R11=17,0.53,IF(R11=33,0.37,IF(R11&gt;=65,0.26,0))))))))))+(S11*1*$T$3)</f>
        <v>2.12</v>
      </c>
      <c r="U11" s="51">
        <v>9</v>
      </c>
      <c r="V11" s="52">
        <v>0</v>
      </c>
      <c r="W11" s="14">
        <f>($W$3*(IF(U11=1,5,IF(U11=2,3,IF(U11=3,1.8,IF(U11=5,1.08,IF(U11=9,0.75,IF(U11=17,0.53,IF(U11=33,0.37,IF(U11&gt;=65,0.26,0))))))))))+(V11*1*$W$3)</f>
        <v>3</v>
      </c>
      <c r="X11" s="42">
        <v>5</v>
      </c>
      <c r="Y11" s="43">
        <v>0</v>
      </c>
      <c r="Z11" s="44">
        <f>($W$3*(IF(X11=1,5,IF(X11=2,3,IF(X11=3,1.8,IF(X11=5,1.08,IF(X11=9,0.75,IF(X11=17,0.53,IF(X11=33,0.37,IF(X11&gt;=65,0.26,0))))))))))+(Y11*1*$W$3)</f>
        <v>4.32</v>
      </c>
      <c r="AA11" s="22">
        <v>1</v>
      </c>
      <c r="AB11" s="23">
        <v>3</v>
      </c>
      <c r="AC11" s="14">
        <f>($W$3*(IF(AA11=1,5,IF(AA11=2,3,IF(AA11=3,1.8,IF(AA11=5,1.08,IF(AA11=9,0.75,IF(AA11=17,0.53,IF(AA11=33,0.37,IF(AA11&gt;=65,0.26,0))))))))))+(AB11*1*$W$3)</f>
        <v>32</v>
      </c>
      <c r="AD11" s="33">
        <f>H11+K11+N11+Q11+T11+W11+Z11+AC11</f>
        <v>77.64</v>
      </c>
      <c r="AE11" s="33">
        <f>IF(D11&gt;1998,H11+K11+N11+Q11+T11+W11+Z11+AC11,"n/d")</f>
        <v>77.64</v>
      </c>
    </row>
    <row r="12" spans="1:31" x14ac:dyDescent="0.15">
      <c r="A12" s="17">
        <v>8</v>
      </c>
      <c r="B12" s="6" t="s">
        <v>284</v>
      </c>
      <c r="C12" s="6" t="s">
        <v>76</v>
      </c>
      <c r="D12" s="29">
        <v>1997</v>
      </c>
      <c r="E12" s="7">
        <v>-68</v>
      </c>
      <c r="F12" s="56"/>
      <c r="G12" s="26" t="s">
        <v>55</v>
      </c>
      <c r="H12" s="33">
        <v>8.4400000000000013</v>
      </c>
      <c r="I12" s="22"/>
      <c r="J12" s="23"/>
      <c r="K12" s="14">
        <f>($K$3*(IF(I12=1,5,IF(I12=2,3,IF(I12=3,1.8,IF(I12=5,1.08,IF(I12=9,0.75,IF(I12=17,0.53,IF(I12=33,0.37,IF(I12&gt;=65,0.26,0))))))))))+(J12*1*$K$3)</f>
        <v>0</v>
      </c>
      <c r="L12" s="42">
        <v>1</v>
      </c>
      <c r="M12" s="43">
        <v>3</v>
      </c>
      <c r="N12" s="44">
        <f>($N$3*(IF(L12=1,5,IF(L12=2,3,IF(L12=3,1.8,IF(L12=5,1.08,IF(L12=9,0.75,IF(L12=17,0.53,IF(L12=33,0.37,IF(L12&gt;=65,0.26,0))))))))))+(M12*1*$N$3)</f>
        <v>16</v>
      </c>
      <c r="O12" s="22">
        <v>1</v>
      </c>
      <c r="P12" s="23">
        <v>5</v>
      </c>
      <c r="Q12" s="14">
        <f>($Q$3*(IF(O12=1,5,IF(O12=2,3,IF(O12=3,1.8,IF(O12=5,1.08,IF(O12=9,0.75,IF(O12=17,0.53,IF(O12=33,0.37,IF(O12&gt;=65,0.26,0))))))))))+(P12*1*$Q$3)</f>
        <v>40</v>
      </c>
      <c r="R12" s="42">
        <v>5</v>
      </c>
      <c r="S12" s="43">
        <v>2</v>
      </c>
      <c r="T12" s="44">
        <f>($T$3*(IF(R12=1,5,IF(R12=2,3,IF(R12=3,1.8,IF(R12=5,1.08,IF(R12=9,0.75,IF(R12=17,0.53,IF(R12=33,0.37,IF(R12&gt;=65,0.26,0))))))))))+(S12*1*$T$3)</f>
        <v>12.32</v>
      </c>
      <c r="U12" s="22"/>
      <c r="V12" s="23"/>
      <c r="W12" s="14">
        <f>($W$3*(IF(U12=1,5,IF(U12=2,3,IF(U12=3,1.8,IF(U12=5,1.08,IF(U12=9,0.75,IF(U12=17,0.53,IF(U12=33,0.37,IF(U12&gt;=65,0.26,0))))))))))+(V12*1*$W$3)</f>
        <v>0</v>
      </c>
      <c r="X12" s="42"/>
      <c r="Y12" s="43"/>
      <c r="Z12" s="44">
        <f>($W$3*(IF(X12=1,5,IF(X12=2,3,IF(X12=3,1.8,IF(X12=5,1.08,IF(X12=9,0.75,IF(X12=17,0.53,IF(X12=33,0.37,IF(X12&gt;=65,0.26,0))))))))))+(Y12*1*$W$3)</f>
        <v>0</v>
      </c>
      <c r="AA12" s="22"/>
      <c r="AB12" s="23"/>
      <c r="AC12" s="14">
        <f>($W$3*(IF(AA12=1,5,IF(AA12=2,3,IF(AA12=3,1.8,IF(AA12=5,1.08,IF(AA12=9,0.75,IF(AA12=17,0.53,IF(AA12=33,0.37,IF(AA12&gt;=65,0.26,0))))))))))+(AB12*1*$W$3)</f>
        <v>0</v>
      </c>
      <c r="AD12" s="33">
        <f>H12+K12+N12+Q12+T12+W12+Z12+AC12</f>
        <v>76.759999999999991</v>
      </c>
      <c r="AE12" s="33" t="str">
        <f>IF(D12&gt;1998,H12+K12+N12+Q12+T12+W12+Z12+AC12,"n/d")</f>
        <v>n/d</v>
      </c>
    </row>
    <row r="13" spans="1:31" x14ac:dyDescent="0.15">
      <c r="A13" s="17">
        <v>9</v>
      </c>
      <c r="B13" s="6" t="s">
        <v>211</v>
      </c>
      <c r="C13" s="6" t="s">
        <v>100</v>
      </c>
      <c r="D13" s="29">
        <v>2002</v>
      </c>
      <c r="E13" s="7">
        <v>-67</v>
      </c>
      <c r="F13" s="56"/>
      <c r="G13" s="7" t="s">
        <v>56</v>
      </c>
      <c r="H13" s="33">
        <v>1.1199999999999999</v>
      </c>
      <c r="I13" s="22">
        <v>2</v>
      </c>
      <c r="J13" s="23">
        <v>2</v>
      </c>
      <c r="K13" s="14">
        <f>($K$3*(IF(I13=1,5,IF(I13=2,3,IF(I13=3,1.8,IF(I13=5,1.08,IF(I13=9,0.75,IF(I13=17,0.53,IF(I13=33,0.37,IF(I13&gt;=65,0.26,0))))))))))+(J13*1*$K$3)</f>
        <v>10</v>
      </c>
      <c r="L13" s="42">
        <v>5</v>
      </c>
      <c r="M13" s="43">
        <v>0</v>
      </c>
      <c r="N13" s="44">
        <f>($N$3*(IF(L13=1,5,IF(L13=2,3,IF(L13=3,1.8,IF(L13=5,1.08,IF(L13=9,0.75,IF(L13=17,0.53,IF(L13=33,0.37,IF(L13&gt;=65,0.26,0))))))))))+(M13*1*$N$3)</f>
        <v>2.16</v>
      </c>
      <c r="O13" s="22">
        <v>1</v>
      </c>
      <c r="P13" s="23">
        <v>5</v>
      </c>
      <c r="Q13" s="14">
        <f>($Q$3*(IF(O13=1,5,IF(O13=2,3,IF(O13=3,1.8,IF(O13=5,1.08,IF(O13=9,0.75,IF(O13=17,0.53,IF(O13=33,0.37,IF(O13&gt;=65,0.26,0))))))))))+(P13*1*$Q$3)</f>
        <v>40</v>
      </c>
      <c r="R13" s="42">
        <v>9</v>
      </c>
      <c r="S13" s="43">
        <v>1</v>
      </c>
      <c r="T13" s="44">
        <f>($T$3*(IF(R13=1,5,IF(R13=2,3,IF(R13=3,1.8,IF(R13=5,1.08,IF(R13=9,0.75,IF(R13=17,0.53,IF(R13=33,0.37,IF(R13&gt;=65,0.26,0))))))))))+(S13*1*$T$3)</f>
        <v>7</v>
      </c>
      <c r="U13" s="22">
        <v>9</v>
      </c>
      <c r="V13" s="23">
        <v>1</v>
      </c>
      <c r="W13" s="14">
        <f>($W$3*(IF(U13=1,5,IF(U13=2,3,IF(U13=3,1.8,IF(U13=5,1.08,IF(U13=9,0.75,IF(U13=17,0.53,IF(U13=33,0.37,IF(U13&gt;=65,0.26,0))))))))))+(V13*1*$W$3)</f>
        <v>7</v>
      </c>
      <c r="X13" s="42">
        <v>5</v>
      </c>
      <c r="Y13" s="43">
        <v>1</v>
      </c>
      <c r="Z13" s="44">
        <f>($W$3*(IF(X13=1,5,IF(X13=2,3,IF(X13=3,1.8,IF(X13=5,1.08,IF(X13=9,0.75,IF(X13=17,0.53,IF(X13=33,0.37,IF(X13&gt;=65,0.26,0))))))))))+(Y13*1*$W$3)</f>
        <v>8.32</v>
      </c>
      <c r="AA13" s="22"/>
      <c r="AB13" s="23"/>
      <c r="AC13" s="14">
        <f>($W$3*(IF(AA13=1,5,IF(AA13=2,3,IF(AA13=3,1.8,IF(AA13=5,1.08,IF(AA13=9,0.75,IF(AA13=17,0.53,IF(AA13=33,0.37,IF(AA13&gt;=65,0.26,0))))))))))+(AB13*1*$W$3)</f>
        <v>0</v>
      </c>
      <c r="AD13" s="33">
        <f>H13+K13+N13+Q13+T13+W13+Z13+AC13</f>
        <v>75.599999999999994</v>
      </c>
      <c r="AE13" s="33">
        <f>IF(D13&gt;1998,H13+K13+N13+Q13+T13+W13+Z13+AC13,"n/d")</f>
        <v>75.599999999999994</v>
      </c>
    </row>
    <row r="14" spans="1:31" x14ac:dyDescent="0.15">
      <c r="A14" s="17">
        <v>10</v>
      </c>
      <c r="B14" s="6" t="s">
        <v>17</v>
      </c>
      <c r="C14" s="6" t="s">
        <v>100</v>
      </c>
      <c r="D14" s="29">
        <v>1998</v>
      </c>
      <c r="E14" s="7">
        <v>-58</v>
      </c>
      <c r="F14" s="56"/>
      <c r="G14" s="7" t="s">
        <v>55</v>
      </c>
      <c r="H14" s="33">
        <v>6.024</v>
      </c>
      <c r="I14" s="22"/>
      <c r="J14" s="23"/>
      <c r="K14" s="14">
        <f>($K$3*(IF(I14=1,5,IF(I14=2,3,IF(I14=3,1.8,IF(I14=5,1.08,IF(I14=9,0.75,IF(I14=17,0.53,IF(I14=33,0.37,IF(I14&gt;=65,0.26,0))))))))))+(J14*1*$K$3)</f>
        <v>0</v>
      </c>
      <c r="L14" s="42">
        <v>3</v>
      </c>
      <c r="M14" s="43">
        <v>1</v>
      </c>
      <c r="N14" s="44">
        <f>($N$3*(IF(L14=1,5,IF(L14=2,3,IF(L14=3,1.8,IF(L14=5,1.08,IF(L14=9,0.75,IF(L14=17,0.53,IF(L14=33,0.37,IF(L14&gt;=65,0.26,0))))))))))+(M14*1*$N$3)</f>
        <v>5.6</v>
      </c>
      <c r="O14" s="22">
        <v>2</v>
      </c>
      <c r="P14" s="23">
        <v>3</v>
      </c>
      <c r="Q14" s="14">
        <f>($Q$3*(IF(O14=1,5,IF(O14=2,3,IF(O14=3,1.8,IF(O14=5,1.08,IF(O14=9,0.75,IF(O14=17,0.53,IF(O14=33,0.37,IF(O14&gt;=65,0.26,0))))))))))+(P14*1*$Q$3)</f>
        <v>24</v>
      </c>
      <c r="R14" s="42">
        <v>9</v>
      </c>
      <c r="S14" s="43">
        <v>1</v>
      </c>
      <c r="T14" s="44">
        <f>($T$3*(IF(R14=1,5,IF(R14=2,3,IF(R14=3,1.8,IF(R14=5,1.08,IF(R14=9,0.75,IF(R14=17,0.53,IF(R14=33,0.37,IF(R14&gt;=65,0.26,0))))))))))+(S14*1*$T$3)</f>
        <v>7</v>
      </c>
      <c r="U14" s="22">
        <v>9</v>
      </c>
      <c r="V14" s="23">
        <v>1</v>
      </c>
      <c r="W14" s="14">
        <f>($W$3*(IF(U14=1,5,IF(U14=2,3,IF(U14=3,1.8,IF(U14=5,1.08,IF(U14=9,0.75,IF(U14=17,0.53,IF(U14=33,0.37,IF(U14&gt;=65,0.26,0))))))))))+(V14*1*$W$3)</f>
        <v>7</v>
      </c>
      <c r="X14" s="42">
        <v>5</v>
      </c>
      <c r="Y14" s="43">
        <v>1</v>
      </c>
      <c r="Z14" s="44">
        <f>($W$3*(IF(X14=1,5,IF(X14=2,3,IF(X14=3,1.8,IF(X14=5,1.08,IF(X14=9,0.75,IF(X14=17,0.53,IF(X14=33,0.37,IF(X14&gt;=65,0.26,0))))))))))+(Y14*1*$W$3)</f>
        <v>8.32</v>
      </c>
      <c r="AA14" s="22">
        <v>2</v>
      </c>
      <c r="AB14" s="23">
        <v>1</v>
      </c>
      <c r="AC14" s="14">
        <f>($W$3*(IF(AA14=1,5,IF(AA14=2,3,IF(AA14=3,1.8,IF(AA14=5,1.08,IF(AA14=9,0.75,IF(AA14=17,0.53,IF(AA14=33,0.37,IF(AA14&gt;=65,0.26,0))))))))))+(AB14*1*$W$3)</f>
        <v>16</v>
      </c>
      <c r="AD14" s="33">
        <f>H14+K14+N14+Q14+T14+W14+Z14+AC14</f>
        <v>73.943999999999988</v>
      </c>
      <c r="AE14" s="33" t="str">
        <f>IF(D14&gt;1998,H14+K14+N14+Q14+T14+W14+Z14+AC14,"n/d")</f>
        <v>n/d</v>
      </c>
    </row>
    <row r="15" spans="1:31" x14ac:dyDescent="0.15">
      <c r="A15" s="17">
        <v>11</v>
      </c>
      <c r="B15" s="6" t="s">
        <v>213</v>
      </c>
      <c r="C15" s="8" t="s">
        <v>88</v>
      </c>
      <c r="D15" s="7">
        <v>1998</v>
      </c>
      <c r="E15" s="7">
        <v>-62</v>
      </c>
      <c r="F15" s="56"/>
      <c r="G15" s="7" t="s">
        <v>56</v>
      </c>
      <c r="H15" s="33">
        <v>2.8320000000000003</v>
      </c>
      <c r="I15" s="23">
        <v>1</v>
      </c>
      <c r="J15" s="23">
        <v>3</v>
      </c>
      <c r="K15" s="14">
        <f>($K$3*(IF(I15=1,5,IF(I15=2,3,IF(I15=3,1.8,IF(I15=5,1.08,IF(I15=9,0.75,IF(I15=17,0.53,IF(I15=33,0.37,IF(I15&gt;=65,0.26,0))))))))))+(J15*1*$K$3)</f>
        <v>16</v>
      </c>
      <c r="L15" s="43">
        <v>2</v>
      </c>
      <c r="M15" s="43">
        <v>2</v>
      </c>
      <c r="N15" s="44">
        <f>($N$3*(IF(L15=1,5,IF(L15=2,3,IF(L15=3,1.8,IF(L15=5,1.08,IF(L15=9,0.75,IF(L15=17,0.53,IF(L15=33,0.37,IF(L15&gt;=65,0.26,0))))))))))+(M15*1*$N$3)</f>
        <v>10</v>
      </c>
      <c r="O15" s="23"/>
      <c r="P15" s="23"/>
      <c r="Q15" s="14">
        <f>($Q$3*(IF(O15=1,5,IF(O15=2,3,IF(O15=3,1.8,IF(O15=5,1.08,IF(O15=9,0.75,IF(O15=17,0.53,IF(O15=33,0.37,IF(O15&gt;=65,0.26,0))))))))))+(P15*1*$Q$3)</f>
        <v>0</v>
      </c>
      <c r="R15" s="43"/>
      <c r="S15" s="43"/>
      <c r="T15" s="44">
        <f>($T$3*(IF(R15=1,5,IF(R15=2,3,IF(R15=3,1.8,IF(R15=5,1.08,IF(R15=9,0.75,IF(R15=17,0.53,IF(R15=33,0.37,IF(R15&gt;=65,0.26,0))))))))))+(S15*1*$T$3)</f>
        <v>0</v>
      </c>
      <c r="U15" s="23"/>
      <c r="V15" s="23"/>
      <c r="W15" s="14">
        <f>($W$3*(IF(U15=1,5,IF(U15=2,3,IF(U15=3,1.8,IF(U15=5,1.08,IF(U15=9,0.75,IF(U15=17,0.53,IF(U15=33,0.37,IF(U15&gt;=65,0.26,0))))))))))+(V15*1*$W$3)</f>
        <v>0</v>
      </c>
      <c r="X15" s="43">
        <v>5</v>
      </c>
      <c r="Y15" s="43">
        <v>1</v>
      </c>
      <c r="Z15" s="44">
        <f>($W$3*(IF(X15=1,5,IF(X15=2,3,IF(X15=3,1.8,IF(X15=5,1.08,IF(X15=9,0.75,IF(X15=17,0.53,IF(X15=33,0.37,IF(X15&gt;=65,0.26,0))))))))))+(Y15*1*$W$3)</f>
        <v>8.32</v>
      </c>
      <c r="AA15" s="23">
        <v>1</v>
      </c>
      <c r="AB15" s="23">
        <v>3</v>
      </c>
      <c r="AC15" s="14">
        <f>($W$3*(IF(AA15=1,5,IF(AA15=2,3,IF(AA15=3,1.8,IF(AA15=5,1.08,IF(AA15=9,0.75,IF(AA15=17,0.53,IF(AA15=33,0.37,IF(AA15&gt;=65,0.26,0))))))))))+(AB15*1*$W$3)</f>
        <v>32</v>
      </c>
      <c r="AD15" s="33">
        <f>H15+K15+N15+Q15+T15+W15+Z15+AC15</f>
        <v>69.152000000000001</v>
      </c>
      <c r="AE15" s="33" t="str">
        <f>IF(D15&gt;1998,H15+K15+N15+Q15+T15+W15+Z15+AC15,"n/d")</f>
        <v>n/d</v>
      </c>
    </row>
    <row r="16" spans="1:31" x14ac:dyDescent="0.15">
      <c r="A16" s="17">
        <v>12</v>
      </c>
      <c r="B16" s="8" t="s">
        <v>119</v>
      </c>
      <c r="C16" s="8" t="s">
        <v>80</v>
      </c>
      <c r="D16" s="7">
        <v>2001</v>
      </c>
      <c r="E16" s="7">
        <v>-54</v>
      </c>
      <c r="F16" s="56"/>
      <c r="G16" s="7" t="s">
        <v>55</v>
      </c>
      <c r="H16" s="33">
        <v>3.2</v>
      </c>
      <c r="I16" s="23">
        <v>2</v>
      </c>
      <c r="J16" s="23">
        <v>1</v>
      </c>
      <c r="K16" s="14">
        <f>($K$3*(IF(I16=1,5,IF(I16=2,3,IF(I16=3,1.8,IF(I16=5,1.08,IF(I16=9,0.75,IF(I16=17,0.53,IF(I16=33,0.37,IF(I16&gt;=65,0.26,0))))))))))+(J16*1*$K$3)</f>
        <v>8</v>
      </c>
      <c r="L16" s="43">
        <v>1</v>
      </c>
      <c r="M16" s="43">
        <v>2</v>
      </c>
      <c r="N16" s="44">
        <f>($N$3*(IF(L16=1,5,IF(L16=2,3,IF(L16=3,1.8,IF(L16=5,1.08,IF(L16=9,0.75,IF(L16=17,0.53,IF(L16=33,0.37,IF(L16&gt;=65,0.26,0))))))))))+(M16*1*$N$3)</f>
        <v>14</v>
      </c>
      <c r="O16" s="23">
        <v>5</v>
      </c>
      <c r="P16" s="23">
        <v>1</v>
      </c>
      <c r="Q16" s="14">
        <f>($Q$3*(IF(O16=1,5,IF(O16=2,3,IF(O16=3,1.8,IF(O16=5,1.08,IF(O16=9,0.75,IF(O16=17,0.53,IF(O16=33,0.37,IF(O16&gt;=65,0.26,0))))))))))+(P16*1*$Q$3)</f>
        <v>8.32</v>
      </c>
      <c r="R16" s="43">
        <v>17</v>
      </c>
      <c r="S16" s="43">
        <v>0</v>
      </c>
      <c r="T16" s="44">
        <f>($T$3*(IF(R16=1,5,IF(R16=2,3,IF(R16=3,1.8,IF(R16=5,1.08,IF(R16=9,0.75,IF(R16=17,0.53,IF(R16=33,0.37,IF(R16&gt;=65,0.26,0))))))))))+(S16*1*$T$3)</f>
        <v>2.12</v>
      </c>
      <c r="U16" s="23"/>
      <c r="V16" s="23"/>
      <c r="W16" s="14">
        <f>($W$3*(IF(U16=1,5,IF(U16=2,3,IF(U16=3,1.8,IF(U16=5,1.08,IF(U16=9,0.75,IF(U16=17,0.53,IF(U16=33,0.37,IF(U16&gt;=65,0.26,0))))))))))+(V16*1*$W$3)</f>
        <v>0</v>
      </c>
      <c r="X16" s="43">
        <v>5</v>
      </c>
      <c r="Y16" s="43">
        <v>0</v>
      </c>
      <c r="Z16" s="44">
        <f>($W$3*(IF(X16=1,5,IF(X16=2,3,IF(X16=3,1.8,IF(X16=5,1.08,IF(X16=9,0.75,IF(X16=17,0.53,IF(X16=33,0.37,IF(X16&gt;=65,0.26,0))))))))))+(Y16*1*$W$3)</f>
        <v>4.32</v>
      </c>
      <c r="AA16" s="23">
        <v>1</v>
      </c>
      <c r="AB16" s="23">
        <v>2</v>
      </c>
      <c r="AC16" s="14">
        <f>($W$3*(IF(AA16=1,5,IF(AA16=2,3,IF(AA16=3,1.8,IF(AA16=5,1.08,IF(AA16=9,0.75,IF(AA16=17,0.53,IF(AA16=33,0.37,IF(AA16&gt;=65,0.26,0))))))))))+(AB16*1*$W$3)</f>
        <v>28</v>
      </c>
      <c r="AD16" s="33">
        <f>H16+K16+N16+Q16+T16+W16+Z16+AC16</f>
        <v>67.959999999999994</v>
      </c>
      <c r="AE16" s="33">
        <f>IF(D16&gt;1998,H16+K16+N16+Q16+T16+W16+Z16+AC16,"n/d")</f>
        <v>67.959999999999994</v>
      </c>
    </row>
    <row r="17" spans="1:31" x14ac:dyDescent="0.15">
      <c r="A17" s="17">
        <v>13</v>
      </c>
      <c r="B17" s="6" t="s">
        <v>263</v>
      </c>
      <c r="C17" s="6" t="s">
        <v>100</v>
      </c>
      <c r="D17" s="29">
        <v>1996</v>
      </c>
      <c r="E17" s="7">
        <v>-74</v>
      </c>
      <c r="F17" s="56"/>
      <c r="G17" s="26" t="s">
        <v>55</v>
      </c>
      <c r="H17" s="33">
        <v>6.6560000000000006</v>
      </c>
      <c r="I17" s="22">
        <v>5</v>
      </c>
      <c r="J17" s="23">
        <v>0</v>
      </c>
      <c r="K17" s="14">
        <f>($K$3*(IF(I17=1,5,IF(I17=2,3,IF(I17=3,1.8,IF(I17=5,1.08,IF(I17=9,0.75,IF(I17=17,0.53,IF(I17=33,0.37,IF(I17&gt;=65,0.26,0))))))))))+(J17*1*$K$3)</f>
        <v>2.16</v>
      </c>
      <c r="L17" s="42">
        <v>1</v>
      </c>
      <c r="M17" s="43">
        <v>1</v>
      </c>
      <c r="N17" s="44">
        <f>($N$3*(IF(L17=1,5,IF(L17=2,3,IF(L17=3,1.8,IF(L17=5,1.08,IF(L17=9,0.75,IF(L17=17,0.53,IF(L17=33,0.37,IF(L17&gt;=65,0.26,0))))))))))+(M17*1*$N$3)</f>
        <v>12</v>
      </c>
      <c r="O17" s="22">
        <v>17</v>
      </c>
      <c r="P17" s="23">
        <v>0</v>
      </c>
      <c r="Q17" s="14">
        <f>($Q$3*(IF(O17=1,5,IF(O17=2,3,IF(O17=3,1.8,IF(O17=5,1.08,IF(O17=9,0.75,IF(O17=17,0.53,IF(O17=33,0.37,IF(O17&gt;=65,0.26,0))))))))))+(P17*1*$Q$3)</f>
        <v>2.12</v>
      </c>
      <c r="R17" s="42">
        <v>17</v>
      </c>
      <c r="S17" s="43">
        <v>0</v>
      </c>
      <c r="T17" s="44">
        <f>($T$3*(IF(R17=1,5,IF(R17=2,3,IF(R17=3,1.8,IF(R17=5,1.08,IF(R17=9,0.75,IF(R17=17,0.53,IF(R17=33,0.37,IF(R17&gt;=65,0.26,0))))))))))+(S17*1*$T$3)</f>
        <v>2.12</v>
      </c>
      <c r="U17" s="22">
        <v>5</v>
      </c>
      <c r="V17" s="23">
        <v>2</v>
      </c>
      <c r="W17" s="14">
        <f>($W$3*(IF(U17=1,5,IF(U17=2,3,IF(U17=3,1.8,IF(U17=5,1.08,IF(U17=9,0.75,IF(U17=17,0.53,IF(U17=33,0.37,IF(U17&gt;=65,0.26,0))))))))))+(V17*1*$W$3)</f>
        <v>12.32</v>
      </c>
      <c r="X17" s="42">
        <v>5</v>
      </c>
      <c r="Y17" s="43">
        <v>1</v>
      </c>
      <c r="Z17" s="44">
        <f>($W$3*(IF(X17=1,5,IF(X17=2,3,IF(X17=3,1.8,IF(X17=5,1.08,IF(X17=9,0.75,IF(X17=17,0.53,IF(X17=33,0.37,IF(X17&gt;=65,0.26,0))))))))))+(Y17*1*$W$3)</f>
        <v>8.32</v>
      </c>
      <c r="AA17" s="22">
        <v>2</v>
      </c>
      <c r="AB17" s="23">
        <v>2</v>
      </c>
      <c r="AC17" s="14">
        <f>($W$3*(IF(AA17=1,5,IF(AA17=2,3,IF(AA17=3,1.8,IF(AA17=5,1.08,IF(AA17=9,0.75,IF(AA17=17,0.53,IF(AA17=33,0.37,IF(AA17&gt;=65,0.26,0))))))))))+(AB17*1*$W$3)</f>
        <v>20</v>
      </c>
      <c r="AD17" s="33">
        <f>H17+K17+N17+Q17+T17+W17+Z17+AC17</f>
        <v>65.695999999999998</v>
      </c>
      <c r="AE17" s="33" t="str">
        <f>IF(D17&gt;1998,H17+K17+N17+Q17+T17+W17+Z17+AC17,"n/d")</f>
        <v>n/d</v>
      </c>
    </row>
    <row r="18" spans="1:31" x14ac:dyDescent="0.15">
      <c r="A18" s="17">
        <v>14</v>
      </c>
      <c r="B18" s="6" t="s">
        <v>311</v>
      </c>
      <c r="C18" s="6" t="s">
        <v>210</v>
      </c>
      <c r="D18" s="29">
        <v>2001</v>
      </c>
      <c r="E18" s="26">
        <v>-87</v>
      </c>
      <c r="F18" s="56"/>
      <c r="G18" s="26" t="s">
        <v>55</v>
      </c>
      <c r="H18" s="33">
        <v>0</v>
      </c>
      <c r="I18" s="22">
        <v>3</v>
      </c>
      <c r="J18" s="23">
        <v>0</v>
      </c>
      <c r="K18" s="14">
        <f>($K$3*(IF(I18=1,5,IF(I18=2,3,IF(I18=3,1.8,IF(I18=5,1.08,IF(I18=9,0.75,IF(I18=17,0.53,IF(I18=33,0.37,IF(I18&gt;=65,0.26,0))))))))))+(J18*1*$K$3)</f>
        <v>3.6</v>
      </c>
      <c r="L18" s="42"/>
      <c r="M18" s="43"/>
      <c r="N18" s="44">
        <f>($N$3*(IF(L18=1,5,IF(L18=2,3,IF(L18=3,1.8,IF(L18=5,1.08,IF(L18=9,0.75,IF(L18=17,0.53,IF(L18=33,0.37,IF(L18&gt;=65,0.26,0))))))))))+(M18*1*$N$3)</f>
        <v>0</v>
      </c>
      <c r="O18" s="22">
        <v>9</v>
      </c>
      <c r="P18" s="23">
        <v>0</v>
      </c>
      <c r="Q18" s="14">
        <f>($Q$3*(IF(O18=1,5,IF(O18=2,3,IF(O18=3,1.8,IF(O18=5,1.08,IF(O18=9,0.75,IF(O18=17,0.53,IF(O18=33,0.37,IF(O18&gt;=65,0.26,0))))))))))+(P18*1*$Q$3)</f>
        <v>3</v>
      </c>
      <c r="R18" s="42">
        <v>17</v>
      </c>
      <c r="S18" s="43">
        <v>0</v>
      </c>
      <c r="T18" s="44">
        <f>($T$3*(IF(R18=1,5,IF(R18=2,3,IF(R18=3,1.8,IF(R18=5,1.08,IF(R18=9,0.75,IF(R18=17,0.53,IF(R18=33,0.37,IF(R18&gt;=65,0.26,0))))))))))+(S18*1*$T$3)</f>
        <v>2.12</v>
      </c>
      <c r="U18" s="22">
        <v>2</v>
      </c>
      <c r="V18" s="23">
        <v>3</v>
      </c>
      <c r="W18" s="14">
        <f>($W$3*(IF(U18=1,5,IF(U18=2,3,IF(U18=3,1.8,IF(U18=5,1.08,IF(U18=9,0.75,IF(U18=17,0.53,IF(U18=33,0.37,IF(U18&gt;=65,0.26,0))))))))))+(V18*1*$W$3)</f>
        <v>24</v>
      </c>
      <c r="X18" s="35">
        <v>5</v>
      </c>
      <c r="Y18" s="36">
        <v>1</v>
      </c>
      <c r="Z18" s="44">
        <f>($W$3*(IF(X18=1,5,IF(X18=2,3,IF(X18=3,1.8,IF(X18=5,1.08,IF(X18=9,0.75,IF(X18=17,0.53,IF(X18=33,0.37,IF(X18&gt;=65,0.26,0))))))))))+(Y18*1*$W$3)</f>
        <v>8.32</v>
      </c>
      <c r="AA18" s="22">
        <v>2</v>
      </c>
      <c r="AB18" s="23">
        <v>2</v>
      </c>
      <c r="AC18" s="14">
        <f>($W$3*(IF(AA18=1,5,IF(AA18=2,3,IF(AA18=3,1.8,IF(AA18=5,1.08,IF(AA18=9,0.75,IF(AA18=17,0.53,IF(AA18=33,0.37,IF(AA18&gt;=65,0.26,0))))))))))+(AB18*1*$W$3)</f>
        <v>20</v>
      </c>
      <c r="AD18" s="33">
        <f>H18+K18+N18+Q18+T18+W18+Z18+AC18</f>
        <v>61.04</v>
      </c>
      <c r="AE18" s="33">
        <f>IF(D18&gt;1998,H18+K18+N18+Q18+T18+W18+Z18+AC18,"n/d")</f>
        <v>61.04</v>
      </c>
    </row>
    <row r="19" spans="1:31" x14ac:dyDescent="0.15">
      <c r="A19" s="17">
        <v>15</v>
      </c>
      <c r="B19" s="6" t="s">
        <v>243</v>
      </c>
      <c r="C19" s="6" t="s">
        <v>100</v>
      </c>
      <c r="D19" s="29">
        <v>1999</v>
      </c>
      <c r="E19" s="7">
        <v>-67</v>
      </c>
      <c r="F19" s="56">
        <v>-73</v>
      </c>
      <c r="G19" s="7" t="s">
        <v>56</v>
      </c>
      <c r="H19" s="33">
        <v>3.9039999999999999</v>
      </c>
      <c r="I19" s="22">
        <v>3</v>
      </c>
      <c r="J19" s="23">
        <v>0</v>
      </c>
      <c r="K19" s="14">
        <f>($K$3*(IF(I19=1,5,IF(I19=2,3,IF(I19=3,1.8,IF(I19=5,1.08,IF(I19=9,0.75,IF(I19=17,0.53,IF(I19=33,0.37,IF(I19&gt;=65,0.26,0))))))))))+(J19*1*$K$3)</f>
        <v>3.6</v>
      </c>
      <c r="L19" s="42">
        <v>3</v>
      </c>
      <c r="M19" s="43">
        <v>1</v>
      </c>
      <c r="N19" s="44">
        <f>($N$3*(IF(L19=1,5,IF(L19=2,3,IF(L19=3,1.8,IF(L19=5,1.08,IF(L19=9,0.75,IF(L19=17,0.53,IF(L19=33,0.37,IF(L19&gt;=65,0.26,0))))))))))+(M19*1*$N$3)</f>
        <v>5.6</v>
      </c>
      <c r="O19" s="22">
        <v>17</v>
      </c>
      <c r="P19" s="23">
        <v>0</v>
      </c>
      <c r="Q19" s="14">
        <f>($Q$3*(IF(O19=1,5,IF(O19=2,3,IF(O19=3,1.8,IF(O19=5,1.08,IF(O19=9,0.75,IF(O19=17,0.53,IF(O19=33,0.37,IF(O19&gt;=65,0.26,0))))))))))+(P19*1*$Q$3)</f>
        <v>2.12</v>
      </c>
      <c r="R19" s="42">
        <v>17</v>
      </c>
      <c r="S19" s="43">
        <v>0</v>
      </c>
      <c r="T19" s="44">
        <f>($T$3*(IF(R19=1,5,IF(R19=2,3,IF(R19=3,1.8,IF(R19=5,1.08,IF(R19=9,0.75,IF(R19=17,0.53,IF(R19=33,0.37,IF(R19&gt;=65,0.26,0))))))))))+(S19*1*$T$3)</f>
        <v>2.12</v>
      </c>
      <c r="U19" s="22">
        <v>17</v>
      </c>
      <c r="V19" s="23">
        <v>0</v>
      </c>
      <c r="W19" s="14">
        <f>($W$3*(IF(U19=1,5,IF(U19=2,3,IF(U19=3,1.8,IF(U19=5,1.08,IF(U19=9,0.75,IF(U19=17,0.53,IF(U19=33,0.37,IF(U19&gt;=65,0.26,0))))))))))+(V19*1*$W$3)</f>
        <v>2.12</v>
      </c>
      <c r="X19" s="42">
        <v>5</v>
      </c>
      <c r="Y19" s="43">
        <v>1</v>
      </c>
      <c r="Z19" s="44">
        <f>($W$3*(IF(X19=1,5,IF(X19=2,3,IF(X19=3,1.8,IF(X19=5,1.08,IF(X19=9,0.75,IF(X19=17,0.53,IF(X19=33,0.37,IF(X19&gt;=65,0.26,0))))))))))+(Y19*1*$W$3)</f>
        <v>8.32</v>
      </c>
      <c r="AA19" s="22">
        <v>1</v>
      </c>
      <c r="AB19" s="23">
        <v>3</v>
      </c>
      <c r="AC19" s="14">
        <f>($W$3*(IF(AA19=1,5,IF(AA19=2,3,IF(AA19=3,1.8,IF(AA19=5,1.08,IF(AA19=9,0.75,IF(AA19=17,0.53,IF(AA19=33,0.37,IF(AA19&gt;=65,0.26,0))))))))))+(AB19*1*$W$3)</f>
        <v>32</v>
      </c>
      <c r="AD19" s="33">
        <f>H19+K19+N19+Q19+T19+W19+Z19+AC19</f>
        <v>59.784000000000006</v>
      </c>
      <c r="AE19" s="33">
        <f>IF(D19&gt;1998,H19+K19+N19+Q19+T19+W19+Z19+AC19,"n/d")</f>
        <v>59.784000000000006</v>
      </c>
    </row>
    <row r="20" spans="1:31" x14ac:dyDescent="0.15">
      <c r="A20" s="17">
        <v>16</v>
      </c>
      <c r="B20" s="6" t="s">
        <v>310</v>
      </c>
      <c r="C20" s="6" t="s">
        <v>76</v>
      </c>
      <c r="D20" s="29">
        <v>1997</v>
      </c>
      <c r="E20" s="7">
        <v>-74</v>
      </c>
      <c r="F20" s="56"/>
      <c r="G20" s="26" t="s">
        <v>55</v>
      </c>
      <c r="H20" s="33">
        <v>1.92</v>
      </c>
      <c r="I20" s="22"/>
      <c r="J20" s="23"/>
      <c r="K20" s="14">
        <f>($K$3*(IF(I20=1,5,IF(I20=2,3,IF(I20=3,1.8,IF(I20=5,1.08,IF(I20=9,0.75,IF(I20=17,0.53,IF(I20=33,0.37,IF(I20&gt;=65,0.26,0))))))))))+(J20*1*$K$3)</f>
        <v>0</v>
      </c>
      <c r="L20" s="42"/>
      <c r="M20" s="43"/>
      <c r="N20" s="44">
        <f>($N$3*(IF(L20=1,5,IF(L20=2,3,IF(L20=3,1.8,IF(L20=5,1.08,IF(L20=9,0.75,IF(L20=17,0.53,IF(L20=33,0.37,IF(L20&gt;=65,0.26,0))))))))))+(M20*1*$N$3)</f>
        <v>0</v>
      </c>
      <c r="O20" s="22"/>
      <c r="P20" s="23"/>
      <c r="Q20" s="14">
        <f>($Q$3*(IF(O20=1,5,IF(O20=2,3,IF(O20=3,1.8,IF(O20=5,1.08,IF(O20=9,0.75,IF(O20=17,0.53,IF(O20=33,0.37,IF(O20&gt;=65,0.26,0))))))))))+(P20*1*$Q$3)</f>
        <v>0</v>
      </c>
      <c r="R20" s="42"/>
      <c r="S20" s="43"/>
      <c r="T20" s="44">
        <f>($T$3*(IF(R20=1,5,IF(R20=2,3,IF(R20=3,1.8,IF(R20=5,1.08,IF(R20=9,0.75,IF(R20=17,0.53,IF(R20=33,0.37,IF(R20&gt;=65,0.26,0))))))))))+(S20*1*$T$3)</f>
        <v>0</v>
      </c>
      <c r="U20" s="22"/>
      <c r="V20" s="23"/>
      <c r="W20" s="14">
        <f>($W$3*(IF(U20=1,5,IF(U20=2,3,IF(U20=3,1.8,IF(U20=5,1.08,IF(U20=9,0.75,IF(U20=17,0.53,IF(U20=33,0.37,IF(U20&gt;=65,0.26,0))))))))))+(V20*1*$W$3)</f>
        <v>0</v>
      </c>
      <c r="X20" s="42">
        <v>2</v>
      </c>
      <c r="Y20" s="43">
        <v>3</v>
      </c>
      <c r="Z20" s="44">
        <f>($W$3*(IF(X20=1,5,IF(X20=2,3,IF(X20=3,1.8,IF(X20=5,1.08,IF(X20=9,0.75,IF(X20=17,0.53,IF(X20=33,0.37,IF(X20&gt;=65,0.26,0))))))))))+(Y20*1*$W$3)</f>
        <v>24</v>
      </c>
      <c r="AA20" s="22">
        <v>1</v>
      </c>
      <c r="AB20" s="23">
        <v>3</v>
      </c>
      <c r="AC20" s="14">
        <f>($W$3*(IF(AA20=1,5,IF(AA20=2,3,IF(AA20=3,1.8,IF(AA20=5,1.08,IF(AA20=9,0.75,IF(AA20=17,0.53,IF(AA20=33,0.37,IF(AA20&gt;=65,0.26,0))))))))))+(AB20*1*$W$3)</f>
        <v>32</v>
      </c>
      <c r="AD20" s="33">
        <f>H20+K20+N20+Q20+T20+W20+Z20+AC20</f>
        <v>57.92</v>
      </c>
      <c r="AE20" s="33" t="str">
        <f>IF(D20&gt;1998,H20+K20+N20+Q20+T20+W20+Z20+AC20,"n/d")</f>
        <v>n/d</v>
      </c>
    </row>
    <row r="21" spans="1:31" x14ac:dyDescent="0.15">
      <c r="A21" s="17">
        <v>17</v>
      </c>
      <c r="B21" s="6" t="s">
        <v>268</v>
      </c>
      <c r="C21" s="6" t="s">
        <v>0</v>
      </c>
      <c r="D21" s="29">
        <v>1990</v>
      </c>
      <c r="E21" s="26" t="s">
        <v>53</v>
      </c>
      <c r="F21" s="56"/>
      <c r="G21" s="26" t="s">
        <v>55</v>
      </c>
      <c r="H21" s="33">
        <v>6.3520000000000003</v>
      </c>
      <c r="I21" s="22"/>
      <c r="J21" s="23"/>
      <c r="K21" s="14">
        <f>($K$3*(IF(I21=1,5,IF(I21=2,3,IF(I21=3,1.8,IF(I21=5,1.08,IF(I21=9,0.75,IF(I21=17,0.53,IF(I21=33,0.37,IF(I21&gt;=65,0.26,0))))))))))+(J21*1*$K$3)</f>
        <v>0</v>
      </c>
      <c r="L21" s="42"/>
      <c r="M21" s="43"/>
      <c r="N21" s="44">
        <f>($N$3*(IF(L21=1,5,IF(L21=2,3,IF(L21=3,1.8,IF(L21=5,1.08,IF(L21=9,0.75,IF(L21=17,0.53,IF(L21=33,0.37,IF(L21&gt;=65,0.26,0))))))))))+(M21*1*$N$3)</f>
        <v>0</v>
      </c>
      <c r="O21" s="22">
        <v>9</v>
      </c>
      <c r="P21" s="23">
        <v>0</v>
      </c>
      <c r="Q21" s="14">
        <f>($Q$3*(IF(O21=1,5,IF(O21=2,3,IF(O21=3,1.8,IF(O21=5,1.08,IF(O21=9,0.75,IF(O21=17,0.53,IF(O21=33,0.37,IF(O21&gt;=65,0.26,0))))))))))+(P21*1*$Q$3)</f>
        <v>3</v>
      </c>
      <c r="R21" s="42">
        <v>5</v>
      </c>
      <c r="S21" s="43">
        <v>1</v>
      </c>
      <c r="T21" s="44">
        <f>($T$3*(IF(R21=1,5,IF(R21=2,3,IF(R21=3,1.8,IF(R21=5,1.08,IF(R21=9,0.75,IF(R21=17,0.53,IF(R21=33,0.37,IF(R21&gt;=65,0.26,0))))))))))+(S21*1*$T$3)</f>
        <v>8.32</v>
      </c>
      <c r="U21" s="22">
        <v>9</v>
      </c>
      <c r="V21" s="23">
        <v>0</v>
      </c>
      <c r="W21" s="14">
        <f>($W$3*(IF(U21=1,5,IF(U21=2,3,IF(U21=3,1.8,IF(U21=5,1.08,IF(U21=9,0.75,IF(U21=17,0.53,IF(U21=33,0.37,IF(U21&gt;=65,0.26,0))))))))))+(V21*1*$W$3)</f>
        <v>3</v>
      </c>
      <c r="X21" s="42">
        <v>2</v>
      </c>
      <c r="Y21" s="43">
        <v>2</v>
      </c>
      <c r="Z21" s="44">
        <f>($W$3*(IF(X21=1,5,IF(X21=2,3,IF(X21=3,1.8,IF(X21=5,1.08,IF(X21=9,0.75,IF(X21=17,0.53,IF(X21=33,0.37,IF(X21&gt;=65,0.26,0))))))))))+(Y21*1*$W$3)</f>
        <v>20</v>
      </c>
      <c r="AA21" s="22">
        <v>2</v>
      </c>
      <c r="AB21" s="23">
        <v>1</v>
      </c>
      <c r="AC21" s="14">
        <f>($W$3*(IF(AA21=1,5,IF(AA21=2,3,IF(AA21=3,1.8,IF(AA21=5,1.08,IF(AA21=9,0.75,IF(AA21=17,0.53,IF(AA21=33,0.37,IF(AA21&gt;=65,0.26,0))))))))))+(AB21*1*$W$3)</f>
        <v>16</v>
      </c>
      <c r="AD21" s="33">
        <f>H21+K21+N21+Q21+T21+W21+Z21+AC21</f>
        <v>56.671999999999997</v>
      </c>
      <c r="AE21" s="33" t="str">
        <f>IF(D21&gt;1998,H21+K21+N21+Q21+T21+W21+Z21+AC21,"n/d")</f>
        <v>n/d</v>
      </c>
    </row>
    <row r="22" spans="1:31" x14ac:dyDescent="0.15">
      <c r="A22" s="17">
        <v>18</v>
      </c>
      <c r="B22" s="6" t="s">
        <v>374</v>
      </c>
      <c r="C22" s="6" t="s">
        <v>76</v>
      </c>
      <c r="D22" s="29">
        <v>2001</v>
      </c>
      <c r="E22" s="7">
        <v>-68</v>
      </c>
      <c r="F22" s="56">
        <v>-63</v>
      </c>
      <c r="G22" s="7" t="s">
        <v>55</v>
      </c>
      <c r="H22" s="33">
        <v>0</v>
      </c>
      <c r="I22" s="22">
        <v>3</v>
      </c>
      <c r="J22" s="23">
        <v>2</v>
      </c>
      <c r="K22" s="14">
        <f>($K$3*(IF(I22=1,5,IF(I22=2,3,IF(I22=3,1.8,IF(I22=5,1.08,IF(I22=9,0.75,IF(I22=17,0.53,IF(I22=33,0.37,IF(I22&gt;=65,0.26,0))))))))))+(J22*1*$K$3)</f>
        <v>7.6</v>
      </c>
      <c r="L22" s="42">
        <v>2</v>
      </c>
      <c r="M22" s="43">
        <v>2</v>
      </c>
      <c r="N22" s="44">
        <f>($N$3*(IF(L22=1,5,IF(L22=2,3,IF(L22=3,1.8,IF(L22=5,1.08,IF(L22=9,0.75,IF(L22=17,0.53,IF(L22=33,0.37,IF(L22&gt;=65,0.26,0))))))))))+(M22*1*$N$3)</f>
        <v>10</v>
      </c>
      <c r="O22" s="22">
        <v>17</v>
      </c>
      <c r="P22" s="23">
        <v>0</v>
      </c>
      <c r="Q22" s="14">
        <f>($Q$3*(IF(O22=1,5,IF(O22=2,3,IF(O22=3,1.8,IF(O22=5,1.08,IF(O22=9,0.75,IF(O22=17,0.53,IF(O22=33,0.37,IF(O22&gt;=65,0.26,0))))))))))+(P22*1*$Q$3)</f>
        <v>2.12</v>
      </c>
      <c r="R22" s="42">
        <v>17</v>
      </c>
      <c r="S22" s="43">
        <v>1</v>
      </c>
      <c r="T22" s="44">
        <f>($T$3*(IF(R22=1,5,IF(R22=2,3,IF(R22=3,1.8,IF(R22=5,1.08,IF(R22=9,0.75,IF(R22=17,0.53,IF(R22=33,0.37,IF(R22&gt;=65,0.26,0))))))))))+(S22*1*$T$3)</f>
        <v>6.12</v>
      </c>
      <c r="U22" s="22">
        <v>17</v>
      </c>
      <c r="V22" s="23">
        <v>1</v>
      </c>
      <c r="W22" s="14">
        <f>($W$3*(IF(U22=1,5,IF(U22=2,3,IF(U22=3,1.8,IF(U22=5,1.08,IF(U22=9,0.75,IF(U22=17,0.53,IF(U22=33,0.37,IF(U22&gt;=65,0.26,0))))))))))+(V22*1*$W$3)</f>
        <v>6.12</v>
      </c>
      <c r="X22" s="42">
        <v>17</v>
      </c>
      <c r="Y22" s="43">
        <v>0</v>
      </c>
      <c r="Z22" s="44">
        <f>($W$3*(IF(X22=1,5,IF(X22=2,3,IF(X22=3,1.8,IF(X22=5,1.08,IF(X22=9,0.75,IF(X22=17,0.53,IF(X22=33,0.37,IF(X22&gt;=65,0.26,0))))))))))+(Y22*1*$W$3)</f>
        <v>2.12</v>
      </c>
      <c r="AA22" s="22">
        <v>2</v>
      </c>
      <c r="AB22" s="23">
        <v>2</v>
      </c>
      <c r="AC22" s="14">
        <f>($W$3*(IF(AA22=1,5,IF(AA22=2,3,IF(AA22=3,1.8,IF(AA22=5,1.08,IF(AA22=9,0.75,IF(AA22=17,0.53,IF(AA22=33,0.37,IF(AA22&gt;=65,0.26,0))))))))))+(AB22*1*$W$3)</f>
        <v>20</v>
      </c>
      <c r="AD22" s="33">
        <f>H22+K22+N22+Q22+T22+W22+Z22+AC22</f>
        <v>54.080000000000005</v>
      </c>
      <c r="AE22" s="33">
        <f>IF(D22&gt;1998,H22+K22+N22+Q22+T22+W22+Z22+AC22,"n/d")</f>
        <v>54.080000000000005</v>
      </c>
    </row>
    <row r="23" spans="1:31" x14ac:dyDescent="0.15">
      <c r="A23" s="17">
        <v>19</v>
      </c>
      <c r="B23" s="6" t="s">
        <v>338</v>
      </c>
      <c r="C23" s="6" t="s">
        <v>0</v>
      </c>
      <c r="D23" s="29">
        <v>2003</v>
      </c>
      <c r="E23" s="7">
        <v>-68</v>
      </c>
      <c r="F23" s="56"/>
      <c r="G23" s="7" t="s">
        <v>55</v>
      </c>
      <c r="H23" s="33">
        <v>0</v>
      </c>
      <c r="I23" s="22">
        <v>1</v>
      </c>
      <c r="J23" s="23">
        <v>4</v>
      </c>
      <c r="K23" s="14">
        <f>($K$3*(IF(I23=1,5,IF(I23=2,3,IF(I23=3,1.8,IF(I23=5,1.08,IF(I23=9,0.75,IF(I23=17,0.53,IF(I23=33,0.37,IF(I23&gt;=65,0.26,0))))))))))+(J23*1*$K$3)</f>
        <v>18</v>
      </c>
      <c r="L23" s="42">
        <v>5</v>
      </c>
      <c r="M23" s="43">
        <v>0</v>
      </c>
      <c r="N23" s="44">
        <f>($N$3*(IF(L23=1,5,IF(L23=2,3,IF(L23=3,1.8,IF(L23=5,1.08,IF(L23=9,0.75,IF(L23=17,0.53,IF(L23=33,0.37,IF(L23&gt;=65,0.26,0))))))))))+(M23*1*$N$3)</f>
        <v>2.16</v>
      </c>
      <c r="O23" s="22"/>
      <c r="P23" s="23"/>
      <c r="Q23" s="14">
        <f>($Q$3*(IF(O23=1,5,IF(O23=2,3,IF(O23=3,1.8,IF(O23=5,1.08,IF(O23=9,0.75,IF(O23=17,0.53,IF(O23=33,0.37,IF(O23&gt;=65,0.26,0))))))))))+(P23*1*$Q$3)</f>
        <v>0</v>
      </c>
      <c r="R23" s="42"/>
      <c r="S23" s="43"/>
      <c r="T23" s="44">
        <f>($T$3*(IF(R23=1,5,IF(R23=2,3,IF(R23=3,1.8,IF(R23=5,1.08,IF(R23=9,0.75,IF(R23=17,0.53,IF(R23=33,0.37,IF(R23&gt;=65,0.26,0))))))))))+(S23*1*$T$3)</f>
        <v>0</v>
      </c>
      <c r="U23" s="22"/>
      <c r="V23" s="23"/>
      <c r="W23" s="14">
        <f>($W$3*(IF(U23=1,5,IF(U23=2,3,IF(U23=3,1.8,IF(U23=5,1.08,IF(U23=9,0.75,IF(U23=17,0.53,IF(U23=33,0.37,IF(U23&gt;=65,0.26,0))))))))))+(V23*1*$W$3)</f>
        <v>0</v>
      </c>
      <c r="X23" s="42"/>
      <c r="Y23" s="43"/>
      <c r="Z23" s="44">
        <f>($W$3*(IF(X23=1,5,IF(X23=2,3,IF(X23=3,1.8,IF(X23=5,1.08,IF(X23=9,0.75,IF(X23=17,0.53,IF(X23=33,0.37,IF(X23&gt;=65,0.26,0))))))))))+(Y23*1*$W$3)</f>
        <v>0</v>
      </c>
      <c r="AA23" s="22">
        <v>1</v>
      </c>
      <c r="AB23" s="23">
        <v>3</v>
      </c>
      <c r="AC23" s="14">
        <f>($W$3*(IF(AA23=1,5,IF(AA23=2,3,IF(AA23=3,1.8,IF(AA23=5,1.08,IF(AA23=9,0.75,IF(AA23=17,0.53,IF(AA23=33,0.37,IF(AA23&gt;=65,0.26,0))))))))))+(AB23*1*$W$3)</f>
        <v>32</v>
      </c>
      <c r="AD23" s="33">
        <f>H23+K23+N23+Q23+T23+W23+Z23+AC23</f>
        <v>52.16</v>
      </c>
      <c r="AE23" s="33">
        <f>IF(D23&gt;1998,H23+K23+N23+Q23+T23+W23+Z23+AC23,"n/d")</f>
        <v>52.16</v>
      </c>
    </row>
    <row r="24" spans="1:31" x14ac:dyDescent="0.15">
      <c r="A24" s="17">
        <v>20</v>
      </c>
      <c r="B24" s="6" t="s">
        <v>212</v>
      </c>
      <c r="C24" s="6" t="s">
        <v>76</v>
      </c>
      <c r="D24" s="29">
        <v>2002</v>
      </c>
      <c r="E24" s="7">
        <v>-73</v>
      </c>
      <c r="F24" s="56"/>
      <c r="G24" s="7" t="s">
        <v>56</v>
      </c>
      <c r="H24" s="33">
        <v>0</v>
      </c>
      <c r="I24" s="22">
        <v>1</v>
      </c>
      <c r="J24" s="23">
        <v>2</v>
      </c>
      <c r="K24" s="14">
        <f>($K$3*(IF(I24=1,5,IF(I24=2,3,IF(I24=3,1.8,IF(I24=5,1.08,IF(I24=9,0.75,IF(I24=17,0.53,IF(I24=33,0.37,IF(I24&gt;=65,0.26,0))))))))))+(J24*1*$K$3)</f>
        <v>14</v>
      </c>
      <c r="L24" s="42">
        <v>3</v>
      </c>
      <c r="M24" s="43">
        <v>0</v>
      </c>
      <c r="N24" s="44">
        <f>($N$3*(IF(L24=1,5,IF(L24=2,3,IF(L24=3,1.8,IF(L24=5,1.08,IF(L24=9,0.75,IF(L24=17,0.53,IF(L24=33,0.37,IF(L24&gt;=65,0.26,0))))))))))+(M24*1*$N$3)</f>
        <v>3.6</v>
      </c>
      <c r="O24" s="22"/>
      <c r="P24" s="23"/>
      <c r="Q24" s="14">
        <f>($Q$3*(IF(O24=1,5,IF(O24=2,3,IF(O24=3,1.8,IF(O24=5,1.08,IF(O24=9,0.75,IF(O24=17,0.53,IF(O24=33,0.37,IF(O24&gt;=65,0.26,0))))))))))+(P24*1*$Q$3)</f>
        <v>0</v>
      </c>
      <c r="R24" s="42"/>
      <c r="S24" s="43"/>
      <c r="T24" s="44">
        <f>($T$3*(IF(R24=1,5,IF(R24=2,3,IF(R24=3,1.8,IF(R24=5,1.08,IF(R24=9,0.75,IF(R24=17,0.53,IF(R24=33,0.37,IF(R24&gt;=65,0.26,0))))))))))+(S24*1*$T$3)</f>
        <v>0</v>
      </c>
      <c r="U24" s="22"/>
      <c r="V24" s="23"/>
      <c r="W24" s="14">
        <f>($W$3*(IF(U24=1,5,IF(U24=2,3,IF(U24=3,1.8,IF(U24=5,1.08,IF(U24=9,0.75,IF(U24=17,0.53,IF(U24=33,0.37,IF(U24&gt;=65,0.26,0))))))))))+(V24*1*$W$3)</f>
        <v>0</v>
      </c>
      <c r="X24" s="42"/>
      <c r="Y24" s="43"/>
      <c r="Z24" s="44">
        <f>($W$3*(IF(X24=1,5,IF(X24=2,3,IF(X24=3,1.8,IF(X24=5,1.08,IF(X24=9,0.75,IF(X24=17,0.53,IF(X24=33,0.37,IF(X24&gt;=65,0.26,0))))))))))+(Y24*1*$W$3)</f>
        <v>0</v>
      </c>
      <c r="AA24" s="22">
        <v>1</v>
      </c>
      <c r="AB24" s="23">
        <v>2</v>
      </c>
      <c r="AC24" s="14">
        <f>($W$3*(IF(AA24=1,5,IF(AA24=2,3,IF(AA24=3,1.8,IF(AA24=5,1.08,IF(AA24=9,0.75,IF(AA24=17,0.53,IF(AA24=33,0.37,IF(AA24&gt;=65,0.26,0))))))))))+(AB24*1*$W$3)</f>
        <v>28</v>
      </c>
      <c r="AD24" s="33">
        <f>H24+K24+N24+Q24+T24+W24+Z24+AC24</f>
        <v>45.6</v>
      </c>
      <c r="AE24" s="33">
        <f>IF(D24&gt;1998,H24+K24+N24+Q24+T24+W24+Z24+AC24,"n/d")</f>
        <v>45.6</v>
      </c>
    </row>
    <row r="25" spans="1:31" x14ac:dyDescent="0.15">
      <c r="A25" s="17">
        <v>21</v>
      </c>
      <c r="B25" s="27" t="s">
        <v>299</v>
      </c>
      <c r="C25" s="27" t="s">
        <v>76</v>
      </c>
      <c r="D25" s="7">
        <v>1997</v>
      </c>
      <c r="E25" s="7">
        <v>-87</v>
      </c>
      <c r="F25" s="56"/>
      <c r="G25" s="26" t="s">
        <v>55</v>
      </c>
      <c r="H25" s="33">
        <v>3.6320000000000001</v>
      </c>
      <c r="I25" s="23"/>
      <c r="J25" s="23"/>
      <c r="K25" s="14">
        <f>($K$3*(IF(I25=1,5,IF(I25=2,3,IF(I25=3,1.8,IF(I25=5,1.08,IF(I25=9,0.75,IF(I25=17,0.53,IF(I25=33,0.37,IF(I25&gt;=65,0.26,0))))))))))+(J25*1*$K$3)</f>
        <v>0</v>
      </c>
      <c r="L25" s="52">
        <v>1</v>
      </c>
      <c r="M25" s="52">
        <v>3</v>
      </c>
      <c r="N25" s="44">
        <f>($N$3*(IF(L25=1,5,IF(L25=2,3,IF(L25=3,1.8,IF(L25=5,1.08,IF(L25=9,0.75,IF(L25=17,0.53,IF(L25=33,0.37,IF(L25&gt;=65,0.26,0))))))))))+(M25*1*$N$3)</f>
        <v>16</v>
      </c>
      <c r="O25" s="52">
        <v>3</v>
      </c>
      <c r="P25" s="52">
        <v>2</v>
      </c>
      <c r="Q25" s="14">
        <f>($Q$3*(IF(O25=1,5,IF(O25=2,3,IF(O25=3,1.8,IF(O25=5,1.08,IF(O25=9,0.75,IF(O25=17,0.53,IF(O25=33,0.37,IF(O25&gt;=65,0.26,0))))))))))+(P25*1*$Q$3)</f>
        <v>15.2</v>
      </c>
      <c r="R25" s="43">
        <v>9</v>
      </c>
      <c r="S25" s="43">
        <v>1</v>
      </c>
      <c r="T25" s="44">
        <f>($T$3*(IF(R25=1,5,IF(R25=2,3,IF(R25=3,1.8,IF(R25=5,1.08,IF(R25=9,0.75,IF(R25=17,0.53,IF(R25=33,0.37,IF(R25&gt;=65,0.26,0))))))))))+(S25*1*$T$3)</f>
        <v>7</v>
      </c>
      <c r="U25" s="52">
        <v>9</v>
      </c>
      <c r="V25" s="52">
        <v>0</v>
      </c>
      <c r="W25" s="14">
        <f>($W$3*(IF(U25=1,5,IF(U25=2,3,IF(U25=3,1.8,IF(U25=5,1.08,IF(U25=9,0.75,IF(U25=17,0.53,IF(U25=33,0.37,IF(U25&gt;=65,0.26,0))))))))))+(V25*1*$W$3)</f>
        <v>3</v>
      </c>
      <c r="X25" s="43"/>
      <c r="Y25" s="43"/>
      <c r="Z25" s="44">
        <f>($W$3*(IF(X25=1,5,IF(X25=2,3,IF(X25=3,1.8,IF(X25=5,1.08,IF(X25=9,0.75,IF(X25=17,0.53,IF(X25=33,0.37,IF(X25&gt;=65,0.26,0))))))))))+(Y25*1*$W$3)</f>
        <v>0</v>
      </c>
      <c r="AA25" s="23"/>
      <c r="AB25" s="23"/>
      <c r="AC25" s="14">
        <f>($W$3*(IF(AA25=1,5,IF(AA25=2,3,IF(AA25=3,1.8,IF(AA25=5,1.08,IF(AA25=9,0.75,IF(AA25=17,0.53,IF(AA25=33,0.37,IF(AA25&gt;=65,0.26,0))))))))))+(AB25*1*$W$3)</f>
        <v>0</v>
      </c>
      <c r="AD25" s="33">
        <f>H25+K25+N25+Q25+T25+W25+Z25+AC25</f>
        <v>44.832000000000001</v>
      </c>
      <c r="AE25" s="33" t="str">
        <f>IF(D25&gt;1998,H25+K25+N25+Q25+T25+W25+Z25+AC25,"n/d")</f>
        <v>n/d</v>
      </c>
    </row>
    <row r="26" spans="1:31" x14ac:dyDescent="0.15">
      <c r="A26" s="17">
        <v>22</v>
      </c>
      <c r="B26" s="6" t="s">
        <v>375</v>
      </c>
      <c r="C26" s="27" t="s">
        <v>100</v>
      </c>
      <c r="D26" s="7">
        <v>1998</v>
      </c>
      <c r="E26" s="7">
        <v>-68</v>
      </c>
      <c r="F26" s="56">
        <v>-63</v>
      </c>
      <c r="G26" s="7" t="s">
        <v>55</v>
      </c>
      <c r="H26" s="33">
        <v>0</v>
      </c>
      <c r="I26" s="22"/>
      <c r="J26" s="23"/>
      <c r="K26" s="14">
        <f>($K$3*(IF(I26=1,5,IF(I26=2,3,IF(I26=3,1.8,IF(I26=5,1.08,IF(I26=9,0.75,IF(I26=17,0.53,IF(I26=33,0.37,IF(I26&gt;=65,0.26,0))))))))))+(J26*1*$K$3)</f>
        <v>0</v>
      </c>
      <c r="L26" s="42">
        <v>3</v>
      </c>
      <c r="M26" s="43">
        <v>1</v>
      </c>
      <c r="N26" s="44">
        <f>($N$3*(IF(L26=1,5,IF(L26=2,3,IF(L26=3,1.8,IF(L26=5,1.08,IF(L26=9,0.75,IF(L26=17,0.53,IF(L26=33,0.37,IF(L26&gt;=65,0.26,0))))))))))+(M26*1*$N$3)</f>
        <v>5.6</v>
      </c>
      <c r="O26" s="22">
        <v>17</v>
      </c>
      <c r="P26" s="23">
        <v>1</v>
      </c>
      <c r="Q26" s="14">
        <f>($Q$3*(IF(O26=1,5,IF(O26=2,3,IF(O26=3,1.8,IF(O26=5,1.08,IF(O26=9,0.75,IF(O26=17,0.53,IF(O26=33,0.37,IF(O26&gt;=65,0.26,0))))))))))+(P26*1*$Q$3)</f>
        <v>6.12</v>
      </c>
      <c r="R26" s="42">
        <v>33</v>
      </c>
      <c r="S26" s="43">
        <v>0</v>
      </c>
      <c r="T26" s="44">
        <f>($T$3*(IF(R26=1,5,IF(R26=2,3,IF(R26=3,1.8,IF(R26=5,1.08,IF(R26=9,0.75,IF(R26=17,0.53,IF(R26=33,0.37,IF(R26&gt;=65,0.26,0))))))))))+(S26*1*$T$3)</f>
        <v>1.48</v>
      </c>
      <c r="U26" s="22">
        <v>5</v>
      </c>
      <c r="V26" s="23">
        <v>2</v>
      </c>
      <c r="W26" s="14">
        <f>($W$3*(IF(U26=1,5,IF(U26=2,3,IF(U26=3,1.8,IF(U26=5,1.08,IF(U26=9,0.75,IF(U26=17,0.53,IF(U26=33,0.37,IF(U26&gt;=65,0.26,0))))))))))+(V26*1*$W$3)</f>
        <v>12.32</v>
      </c>
      <c r="X26" s="42">
        <v>9</v>
      </c>
      <c r="Y26" s="43">
        <v>1</v>
      </c>
      <c r="Z26" s="44">
        <f>($W$3*(IF(X26=1,5,IF(X26=2,3,IF(X26=3,1.8,IF(X26=5,1.08,IF(X26=9,0.75,IF(X26=17,0.53,IF(X26=33,0.37,IF(X26&gt;=65,0.26,0))))))))))+(Y26*1*$W$3)</f>
        <v>7</v>
      </c>
      <c r="AA26" s="22">
        <v>3</v>
      </c>
      <c r="AB26" s="23">
        <v>1</v>
      </c>
      <c r="AC26" s="14">
        <f>($W$3*(IF(AA26=1,5,IF(AA26=2,3,IF(AA26=3,1.8,IF(AA26=5,1.08,IF(AA26=9,0.75,IF(AA26=17,0.53,IF(AA26=33,0.37,IF(AA26&gt;=65,0.26,0))))))))))+(AB26*1*$W$3)</f>
        <v>11.2</v>
      </c>
      <c r="AD26" s="33">
        <f>H26+K26+N26+Q26+T26+W26+Z26+AC26</f>
        <v>43.72</v>
      </c>
      <c r="AE26" s="33" t="str">
        <f>IF(D26&gt;1998,H26+K26+N26+Q26+T26+W26+Z26+AC26,"n/d")</f>
        <v>n/d</v>
      </c>
    </row>
    <row r="27" spans="1:31" x14ac:dyDescent="0.15">
      <c r="A27" s="17">
        <v>23</v>
      </c>
      <c r="B27" s="6" t="s">
        <v>160</v>
      </c>
      <c r="C27" s="6" t="s">
        <v>161</v>
      </c>
      <c r="D27" s="29">
        <v>2001</v>
      </c>
      <c r="E27" s="7">
        <v>-58</v>
      </c>
      <c r="F27" s="56"/>
      <c r="G27" s="7" t="s">
        <v>55</v>
      </c>
      <c r="H27" s="33">
        <v>1.9480000000000002</v>
      </c>
      <c r="I27" s="22">
        <v>3</v>
      </c>
      <c r="J27" s="23">
        <v>1</v>
      </c>
      <c r="K27" s="14">
        <f>($K$3*(IF(I27=1,5,IF(I27=2,3,IF(I27=3,1.8,IF(I27=5,1.08,IF(I27=9,0.75,IF(I27=17,0.53,IF(I27=33,0.37,IF(I27&gt;=65,0.26,0))))))))))+(J27*1*$K$3)</f>
        <v>5.6</v>
      </c>
      <c r="L27" s="42">
        <v>2</v>
      </c>
      <c r="M27" s="43">
        <v>2</v>
      </c>
      <c r="N27" s="44">
        <f>($N$3*(IF(L27=1,5,IF(L27=2,3,IF(L27=3,1.8,IF(L27=5,1.08,IF(L27=9,0.75,IF(L27=17,0.53,IF(L27=33,0.37,IF(L27&gt;=65,0.26,0))))))))))+(M27*1*$N$3)</f>
        <v>10</v>
      </c>
      <c r="O27" s="22">
        <v>5</v>
      </c>
      <c r="P27" s="23">
        <v>1</v>
      </c>
      <c r="Q27" s="14">
        <f>($Q$3*(IF(O27=1,5,IF(O27=2,3,IF(O27=3,1.8,IF(O27=5,1.08,IF(O27=9,0.75,IF(O27=17,0.53,IF(O27=33,0.37,IF(O27&gt;=65,0.26,0))))))))))+(P27*1*$Q$3)</f>
        <v>8.32</v>
      </c>
      <c r="R27" s="42"/>
      <c r="S27" s="43"/>
      <c r="T27" s="44">
        <f>($T$3*(IF(R27=1,5,IF(R27=2,3,IF(R27=3,1.8,IF(R27=5,1.08,IF(R27=9,0.75,IF(R27=17,0.53,IF(R27=33,0.37,IF(R27&gt;=65,0.26,0))))))))))+(S27*1*$T$3)</f>
        <v>0</v>
      </c>
      <c r="U27" s="22">
        <v>9</v>
      </c>
      <c r="V27" s="23">
        <v>1</v>
      </c>
      <c r="W27" s="14">
        <f>($W$3*(IF(U27=1,5,IF(U27=2,3,IF(U27=3,1.8,IF(U27=5,1.08,IF(U27=9,0.75,IF(U27=17,0.53,IF(U27=33,0.37,IF(U27&gt;=65,0.26,0))))))))))+(V27*1*$W$3)</f>
        <v>7</v>
      </c>
      <c r="X27" s="42">
        <v>9</v>
      </c>
      <c r="Y27" s="43">
        <v>0</v>
      </c>
      <c r="Z27" s="44">
        <f>($W$3*(IF(X27=1,5,IF(X27=2,3,IF(X27=3,1.8,IF(X27=5,1.08,IF(X27=9,0.75,IF(X27=17,0.53,IF(X27=33,0.37,IF(X27&gt;=65,0.26,0))))))))))+(Y27*1*$W$3)</f>
        <v>3</v>
      </c>
      <c r="AA27" s="22">
        <v>3</v>
      </c>
      <c r="AB27" s="23">
        <v>0</v>
      </c>
      <c r="AC27" s="14">
        <f>($W$3*(IF(AA27=1,5,IF(AA27=2,3,IF(AA27=3,1.8,IF(AA27=5,1.08,IF(AA27=9,0.75,IF(AA27=17,0.53,IF(AA27=33,0.37,IF(AA27&gt;=65,0.26,0))))))))))+(AB27*1*$W$3)</f>
        <v>7.2</v>
      </c>
      <c r="AD27" s="33">
        <f>H27+K27+N27+Q27+T27+W27+Z27+AC27</f>
        <v>43.068000000000005</v>
      </c>
      <c r="AE27" s="33">
        <f>IF(D27&gt;1998,H27+K27+N27+Q27+T27+W27+Z27+AC27,"n/d")</f>
        <v>43.068000000000005</v>
      </c>
    </row>
    <row r="28" spans="1:31" x14ac:dyDescent="0.15">
      <c r="A28" s="17">
        <v>24</v>
      </c>
      <c r="B28" s="6" t="s">
        <v>196</v>
      </c>
      <c r="C28" s="6" t="s">
        <v>76</v>
      </c>
      <c r="D28" s="29">
        <v>2001</v>
      </c>
      <c r="E28" s="7">
        <v>-80</v>
      </c>
      <c r="F28" s="56">
        <v>-74</v>
      </c>
      <c r="G28" s="7" t="s">
        <v>55</v>
      </c>
      <c r="H28" s="33">
        <v>0</v>
      </c>
      <c r="I28" s="22"/>
      <c r="J28" s="23"/>
      <c r="K28" s="14">
        <f>($K$3*(IF(I28=1,5,IF(I28=2,3,IF(I28=3,1.8,IF(I28=5,1.08,IF(I28=9,0.75,IF(I28=17,0.53,IF(I28=33,0.37,IF(I28&gt;=65,0.26,0))))))))))+(J28*1*$K$3)</f>
        <v>0</v>
      </c>
      <c r="L28" s="42">
        <v>2</v>
      </c>
      <c r="M28" s="43">
        <v>3</v>
      </c>
      <c r="N28" s="44">
        <f>($N$3*(IF(L28=1,5,IF(L28=2,3,IF(L28=3,1.8,IF(L28=5,1.08,IF(L28=9,0.75,IF(L28=17,0.53,IF(L28=33,0.37,IF(L28&gt;=65,0.26,0))))))))))+(M28*1*$N$3)</f>
        <v>12</v>
      </c>
      <c r="O28" s="22">
        <v>17</v>
      </c>
      <c r="P28" s="23">
        <v>0</v>
      </c>
      <c r="Q28" s="14">
        <f>($Q$3*(IF(O28=1,5,IF(O28=2,3,IF(O28=3,1.8,IF(O28=5,1.08,IF(O28=9,0.75,IF(O28=17,0.53,IF(O28=33,0.37,IF(O28&gt;=65,0.26,0))))))))))+(P28*1*$Q$3)</f>
        <v>2.12</v>
      </c>
      <c r="R28" s="42">
        <v>33</v>
      </c>
      <c r="S28" s="43">
        <v>0</v>
      </c>
      <c r="T28" s="44">
        <f>($T$3*(IF(R28=1,5,IF(R28=2,3,IF(R28=3,1.8,IF(R28=5,1.08,IF(R28=9,0.75,IF(R28=17,0.53,IF(R28=33,0.37,IF(R28&gt;=65,0.26,0))))))))))+(S28*1*$T$3)</f>
        <v>1.48</v>
      </c>
      <c r="U28" s="22">
        <v>5</v>
      </c>
      <c r="V28" s="23">
        <v>1</v>
      </c>
      <c r="W28" s="14">
        <f>($W$3*(IF(U28=1,5,IF(U28=2,3,IF(U28=3,1.8,IF(U28=5,1.08,IF(U28=9,0.75,IF(U28=17,0.53,IF(U28=33,0.37,IF(U28&gt;=65,0.26,0))))))))))+(V28*1*$W$3)</f>
        <v>8.32</v>
      </c>
      <c r="X28" s="42">
        <v>9</v>
      </c>
      <c r="Y28" s="43">
        <v>0</v>
      </c>
      <c r="Z28" s="44">
        <f>($W$3*(IF(X28=1,5,IF(X28=2,3,IF(X28=3,1.8,IF(X28=5,1.08,IF(X28=9,0.75,IF(X28=17,0.53,IF(X28=33,0.37,IF(X28&gt;=65,0.26,0))))))))))+(Y28*1*$W$3)</f>
        <v>3</v>
      </c>
      <c r="AA28" s="22">
        <v>2</v>
      </c>
      <c r="AB28" s="23">
        <v>1</v>
      </c>
      <c r="AC28" s="14">
        <f>($W$3*(IF(AA28=1,5,IF(AA28=2,3,IF(AA28=3,1.8,IF(AA28=5,1.08,IF(AA28=9,0.75,IF(AA28=17,0.53,IF(AA28=33,0.37,IF(AA28&gt;=65,0.26,0))))))))))+(AB28*1*$W$3)</f>
        <v>16</v>
      </c>
      <c r="AD28" s="33">
        <f>H28+K28+N28+Q28+T28+W28+Z28+AC28</f>
        <v>42.92</v>
      </c>
      <c r="AE28" s="33">
        <f>IF(D28&gt;1998,H28+K28+N28+Q28+T28+W28+Z28+AC28,"n/d")</f>
        <v>42.92</v>
      </c>
    </row>
    <row r="29" spans="1:31" x14ac:dyDescent="0.15">
      <c r="A29" s="17">
        <v>25</v>
      </c>
      <c r="B29" s="6" t="s">
        <v>339</v>
      </c>
      <c r="C29" s="6" t="s">
        <v>76</v>
      </c>
      <c r="D29" s="29">
        <v>1999</v>
      </c>
      <c r="E29" s="7">
        <v>-58</v>
      </c>
      <c r="F29" s="56"/>
      <c r="G29" s="7" t="s">
        <v>55</v>
      </c>
      <c r="H29" s="33">
        <v>4.1960000000000006</v>
      </c>
      <c r="I29" s="22">
        <v>2</v>
      </c>
      <c r="J29" s="23">
        <v>1</v>
      </c>
      <c r="K29" s="14">
        <f>($K$3*(IF(I29=1,5,IF(I29=2,3,IF(I29=3,1.8,IF(I29=5,1.08,IF(I29=9,0.75,IF(I29=17,0.53,IF(I29=33,0.37,IF(I29&gt;=65,0.26,0))))))))))+(J29*1*$K$3)</f>
        <v>8</v>
      </c>
      <c r="L29" s="42">
        <v>3</v>
      </c>
      <c r="M29" s="43">
        <v>0</v>
      </c>
      <c r="N29" s="44">
        <f>($N$3*(IF(L29=1,5,IF(L29=2,3,IF(L29=3,1.8,IF(L29=5,1.08,IF(L29=9,0.75,IF(L29=17,0.53,IF(L29=33,0.37,IF(L29&gt;=65,0.26,0))))))))))+(M29*1*$N$3)</f>
        <v>3.6</v>
      </c>
      <c r="O29" s="22">
        <v>3</v>
      </c>
      <c r="P29" s="23">
        <v>2</v>
      </c>
      <c r="Q29" s="14">
        <f>($Q$3*(IF(O29=1,5,IF(O29=2,3,IF(O29=3,1.8,IF(O29=5,1.08,IF(O29=9,0.75,IF(O29=17,0.53,IF(O29=33,0.37,IF(O29&gt;=65,0.26,0))))))))))+(P29*1*$Q$3)</f>
        <v>15.2</v>
      </c>
      <c r="R29" s="42">
        <v>17</v>
      </c>
      <c r="S29" s="43">
        <v>1</v>
      </c>
      <c r="T29" s="44">
        <f>($T$3*(IF(R29=1,5,IF(R29=2,3,IF(R29=3,1.8,IF(R29=5,1.08,IF(R29=9,0.75,IF(R29=17,0.53,IF(R29=33,0.37,IF(R29&gt;=65,0.26,0))))))))))+(S29*1*$T$3)</f>
        <v>6.12</v>
      </c>
      <c r="U29" s="22">
        <v>17</v>
      </c>
      <c r="V29" s="23">
        <v>0</v>
      </c>
      <c r="W29" s="14">
        <f>($W$3*(IF(U29=1,5,IF(U29=2,3,IF(U29=3,1.8,IF(U29=5,1.08,IF(U29=9,0.75,IF(U29=17,0.53,IF(U29=33,0.37,IF(U29&gt;=65,0.26,0))))))))))+(V29*1*$W$3)</f>
        <v>2.12</v>
      </c>
      <c r="X29" s="42"/>
      <c r="Y29" s="43"/>
      <c r="Z29" s="44">
        <f>($W$3*(IF(X29=1,5,IF(X29=2,3,IF(X29=3,1.8,IF(X29=5,1.08,IF(X29=9,0.75,IF(X29=17,0.53,IF(X29=33,0.37,IF(X29&gt;=65,0.26,0))))))))))+(Y29*1*$W$3)</f>
        <v>0</v>
      </c>
      <c r="AA29" s="22"/>
      <c r="AB29" s="23"/>
      <c r="AC29" s="14">
        <f>($W$3*(IF(AA29=1,5,IF(AA29=2,3,IF(AA29=3,1.8,IF(AA29=5,1.08,IF(AA29=9,0.75,IF(AA29=17,0.53,IF(AA29=33,0.37,IF(AA29&gt;=65,0.26,0))))))))))+(AB29*1*$W$3)</f>
        <v>0</v>
      </c>
      <c r="AD29" s="33">
        <f>H29+K29+N29+Q29+T29+W29+Z29+AC29</f>
        <v>39.235999999999997</v>
      </c>
      <c r="AE29" s="33">
        <f>IF(D29&gt;1998,H29+K29+N29+Q29+T29+W29+Z29+AC29,"n/d")</f>
        <v>39.235999999999997</v>
      </c>
    </row>
    <row r="30" spans="1:31" x14ac:dyDescent="0.15">
      <c r="A30" s="17">
        <v>26</v>
      </c>
      <c r="B30" s="6" t="s">
        <v>37</v>
      </c>
      <c r="C30" s="6" t="s">
        <v>0</v>
      </c>
      <c r="D30" s="29">
        <v>2001</v>
      </c>
      <c r="E30" s="7">
        <v>-53</v>
      </c>
      <c r="F30" s="56"/>
      <c r="G30" s="7" t="s">
        <v>56</v>
      </c>
      <c r="H30" s="33">
        <v>1.4000000000000001</v>
      </c>
      <c r="I30" s="22"/>
      <c r="J30" s="23"/>
      <c r="K30" s="14">
        <f>($K$3*(IF(I30=1,5,IF(I30=2,3,IF(I30=3,1.8,IF(I30=5,1.08,IF(I30=9,0.75,IF(I30=17,0.53,IF(I30=33,0.37,IF(I30&gt;=65,0.26,0))))))))))+(J30*1*$K$3)</f>
        <v>0</v>
      </c>
      <c r="L30" s="52">
        <v>2</v>
      </c>
      <c r="M30" s="52">
        <v>1</v>
      </c>
      <c r="N30" s="44">
        <f>($N$3*(IF(L30=1,5,IF(L30=2,3,IF(L30=3,1.8,IF(L30=5,1.08,IF(L30=9,0.75,IF(L30=17,0.53,IF(L30=33,0.37,IF(L30&gt;=65,0.26,0))))))))))+(M30*1*$N$3)</f>
        <v>8</v>
      </c>
      <c r="O30" s="52">
        <v>3</v>
      </c>
      <c r="P30" s="52">
        <v>3</v>
      </c>
      <c r="Q30" s="14">
        <f>($Q$3*(IF(O30=1,5,IF(O30=2,3,IF(O30=3,1.8,IF(O30=5,1.08,IF(O30=9,0.75,IF(O30=17,0.53,IF(O30=33,0.37,IF(O30&gt;=65,0.26,0))))))))))+(P30*1*$Q$3)</f>
        <v>19.2</v>
      </c>
      <c r="R30" s="43">
        <v>17</v>
      </c>
      <c r="S30" s="43">
        <v>0</v>
      </c>
      <c r="T30" s="44">
        <f>($T$3*(IF(R30=1,5,IF(R30=2,3,IF(R30=3,1.8,IF(R30=5,1.08,IF(R30=9,0.75,IF(R30=17,0.53,IF(R30=33,0.37,IF(R30&gt;=65,0.26,0))))))))))+(S30*1*$T$3)</f>
        <v>2.12</v>
      </c>
      <c r="U30" s="52">
        <v>9</v>
      </c>
      <c r="V30" s="52">
        <v>1</v>
      </c>
      <c r="W30" s="14">
        <f>($W$3*(IF(U30=1,5,IF(U30=2,3,IF(U30=3,1.8,IF(U30=5,1.08,IF(U30=9,0.75,IF(U30=17,0.53,IF(U30=33,0.37,IF(U30&gt;=65,0.26,0))))))))))+(V30*1*$W$3)</f>
        <v>7</v>
      </c>
      <c r="X30" s="43"/>
      <c r="Y30" s="43"/>
      <c r="Z30" s="44">
        <f>($W$3*(IF(X30=1,5,IF(X30=2,3,IF(X30=3,1.8,IF(X30=5,1.08,IF(X30=9,0.75,IF(X30=17,0.53,IF(X30=33,0.37,IF(X30&gt;=65,0.26,0))))))))))+(Y30*1*$W$3)</f>
        <v>0</v>
      </c>
      <c r="AA30" s="23"/>
      <c r="AB30" s="23"/>
      <c r="AC30" s="14">
        <f>($W$3*(IF(AA30=1,5,IF(AA30=2,3,IF(AA30=3,1.8,IF(AA30=5,1.08,IF(AA30=9,0.75,IF(AA30=17,0.53,IF(AA30=33,0.37,IF(AA30&gt;=65,0.26,0))))))))))+(AB30*1*$W$3)</f>
        <v>0</v>
      </c>
      <c r="AD30" s="33">
        <f>H30+K30+N30+Q30+T30+W30+Z30+AC30</f>
        <v>37.72</v>
      </c>
      <c r="AE30" s="33">
        <f>IF(D30&gt;1998,H30+K30+N30+Q30+T30+W30+Z30+AC30,"n/d")</f>
        <v>37.72</v>
      </c>
    </row>
    <row r="31" spans="1:31" x14ac:dyDescent="0.15">
      <c r="A31" s="17">
        <v>27</v>
      </c>
      <c r="B31" s="27" t="s">
        <v>282</v>
      </c>
      <c r="C31" s="27" t="s">
        <v>76</v>
      </c>
      <c r="D31" s="7">
        <v>1990</v>
      </c>
      <c r="E31" s="7">
        <v>-67</v>
      </c>
      <c r="F31" s="56"/>
      <c r="G31" s="26" t="s">
        <v>56</v>
      </c>
      <c r="H31" s="33">
        <v>11.184000000000001</v>
      </c>
      <c r="I31" s="23"/>
      <c r="J31" s="23"/>
      <c r="K31" s="14">
        <f>($K$3*(IF(I31=1,5,IF(I31=2,3,IF(I31=3,1.8,IF(I31=5,1.08,IF(I31=9,0.75,IF(I31=17,0.53,IF(I31=33,0.37,IF(I31&gt;=65,0.26,0))))))))))+(J31*1*$K$3)</f>
        <v>0</v>
      </c>
      <c r="L31" s="43">
        <v>1</v>
      </c>
      <c r="M31" s="43">
        <v>2</v>
      </c>
      <c r="N31" s="44">
        <f>($N$3*(IF(L31=1,5,IF(L31=2,3,IF(L31=3,1.8,IF(L31=5,1.08,IF(L31=9,0.75,IF(L31=17,0.53,IF(L31=33,0.37,IF(L31&gt;=65,0.26,0))))))))))+(M31*1*$N$3)</f>
        <v>14</v>
      </c>
      <c r="O31" s="23">
        <v>5</v>
      </c>
      <c r="P31" s="23">
        <v>2</v>
      </c>
      <c r="Q31" s="14">
        <f>($Q$3*(IF(O31=1,5,IF(O31=2,3,IF(O31=3,1.8,IF(O31=5,1.08,IF(O31=9,0.75,IF(O31=17,0.53,IF(O31=33,0.37,IF(O31&gt;=65,0.26,0))))))))))+(P31*1*$Q$3)</f>
        <v>12.32</v>
      </c>
      <c r="R31" s="43"/>
      <c r="S31" s="43"/>
      <c r="T31" s="44">
        <f>($T$3*(IF(R31=1,5,IF(R31=2,3,IF(R31=3,1.8,IF(R31=5,1.08,IF(R31=9,0.75,IF(R31=17,0.53,IF(R31=33,0.37,IF(R31&gt;=65,0.26,0))))))))))+(S31*1*$T$3)</f>
        <v>0</v>
      </c>
      <c r="U31" s="23"/>
      <c r="V31" s="23"/>
      <c r="W31" s="14">
        <f>($W$3*(IF(U31=1,5,IF(U31=2,3,IF(U31=3,1.8,IF(U31=5,1.08,IF(U31=9,0.75,IF(U31=17,0.53,IF(U31=33,0.37,IF(U31&gt;=65,0.26,0))))))))))+(V31*1*$W$3)</f>
        <v>0</v>
      </c>
      <c r="X31" s="43"/>
      <c r="Y31" s="43"/>
      <c r="Z31" s="44">
        <f>($W$3*(IF(X31=1,5,IF(X31=2,3,IF(X31=3,1.8,IF(X31=5,1.08,IF(X31=9,0.75,IF(X31=17,0.53,IF(X31=33,0.37,IF(X31&gt;=65,0.26,0))))))))))+(Y31*1*$W$3)</f>
        <v>0</v>
      </c>
      <c r="AA31" s="23"/>
      <c r="AB31" s="23"/>
      <c r="AC31" s="14">
        <f>($W$3*(IF(AA31=1,5,IF(AA31=2,3,IF(AA31=3,1.8,IF(AA31=5,1.08,IF(AA31=9,0.75,IF(AA31=17,0.53,IF(AA31=33,0.37,IF(AA31&gt;=65,0.26,0))))))))))+(AB31*1*$W$3)</f>
        <v>0</v>
      </c>
      <c r="AD31" s="33">
        <f>H31+K31+N31+Q31+T31+W31+Z31+AC31</f>
        <v>37.504000000000005</v>
      </c>
      <c r="AE31" s="33" t="str">
        <f>IF(D31&gt;1998,H31+K31+N31+Q31+T31+W31+Z31+AC31,"n/d")</f>
        <v>n/d</v>
      </c>
    </row>
    <row r="32" spans="1:31" x14ac:dyDescent="0.15">
      <c r="A32" s="17">
        <v>28</v>
      </c>
      <c r="B32" s="6" t="s">
        <v>190</v>
      </c>
      <c r="C32" s="8" t="s">
        <v>9</v>
      </c>
      <c r="D32" s="7">
        <v>2001</v>
      </c>
      <c r="E32" s="7">
        <v>-54</v>
      </c>
      <c r="F32" s="56"/>
      <c r="G32" s="7" t="s">
        <v>55</v>
      </c>
      <c r="H32" s="33">
        <v>1.4440000000000002</v>
      </c>
      <c r="I32" s="22">
        <v>5</v>
      </c>
      <c r="J32" s="23">
        <v>0</v>
      </c>
      <c r="K32" s="14">
        <f>($K$3*(IF(I32=1,5,IF(I32=2,3,IF(I32=3,1.8,IF(I32=5,1.08,IF(I32=9,0.75,IF(I32=17,0.53,IF(I32=33,0.37,IF(I32&gt;=65,0.26,0))))))))))+(J32*1*$K$3)</f>
        <v>2.16</v>
      </c>
      <c r="L32" s="42">
        <v>3</v>
      </c>
      <c r="M32" s="43">
        <v>0</v>
      </c>
      <c r="N32" s="44">
        <f>($N$3*(IF(L32=1,5,IF(L32=2,3,IF(L32=3,1.8,IF(L32=5,1.08,IF(L32=9,0.75,IF(L32=17,0.53,IF(L32=33,0.37,IF(L32&gt;=65,0.26,0))))))))))+(M32*1*$N$3)</f>
        <v>3.6</v>
      </c>
      <c r="O32" s="22"/>
      <c r="P32" s="23"/>
      <c r="Q32" s="14">
        <f>($Q$3*(IF(O32=1,5,IF(O32=2,3,IF(O32=3,1.8,IF(O32=5,1.08,IF(O32=9,0.75,IF(O32=17,0.53,IF(O32=33,0.37,IF(O32&gt;=65,0.26,0))))))))))+(P32*1*$Q$3)</f>
        <v>0</v>
      </c>
      <c r="R32" s="42">
        <v>17</v>
      </c>
      <c r="S32" s="43">
        <v>0</v>
      </c>
      <c r="T32" s="44">
        <f>($T$3*(IF(R32=1,5,IF(R32=2,3,IF(R32=3,1.8,IF(R32=5,1.08,IF(R32=9,0.75,IF(R32=17,0.53,IF(R32=33,0.37,IF(R32&gt;=65,0.26,0))))))))))+(S32*1*$T$3)</f>
        <v>2.12</v>
      </c>
      <c r="U32" s="22">
        <v>17</v>
      </c>
      <c r="V32" s="23">
        <v>0</v>
      </c>
      <c r="W32" s="14">
        <f>($W$3*(IF(U32=1,5,IF(U32=2,3,IF(U32=3,1.8,IF(U32=5,1.08,IF(U32=9,0.75,IF(U32=17,0.53,IF(U32=33,0.37,IF(U32&gt;=65,0.26,0))))))))))+(V32*1*$W$3)</f>
        <v>2.12</v>
      </c>
      <c r="X32" s="42">
        <v>5</v>
      </c>
      <c r="Y32" s="43">
        <v>1</v>
      </c>
      <c r="Z32" s="44">
        <f>($W$3*(IF(X32=1,5,IF(X32=2,3,IF(X32=3,1.8,IF(X32=5,1.08,IF(X32=9,0.75,IF(X32=17,0.53,IF(X32=33,0.37,IF(X32&gt;=65,0.26,0))))))))))+(Y32*1*$W$3)</f>
        <v>8.32</v>
      </c>
      <c r="AA32" s="22">
        <v>2</v>
      </c>
      <c r="AB32" s="23">
        <v>1</v>
      </c>
      <c r="AC32" s="14">
        <f>($W$3*(IF(AA32=1,5,IF(AA32=2,3,IF(AA32=3,1.8,IF(AA32=5,1.08,IF(AA32=9,0.75,IF(AA32=17,0.53,IF(AA32=33,0.37,IF(AA32&gt;=65,0.26,0))))))))))+(AB32*1*$W$3)</f>
        <v>16</v>
      </c>
      <c r="AD32" s="33">
        <f>H32+K32+N32+Q32+T32+W32+Z32+AC32</f>
        <v>35.764000000000003</v>
      </c>
      <c r="AE32" s="33">
        <f>IF(D32&gt;1998,H32+K32+N32+Q32+T32+W32+Z32+AC32,"n/d")</f>
        <v>35.764000000000003</v>
      </c>
    </row>
    <row r="33" spans="1:31" x14ac:dyDescent="0.15">
      <c r="A33" s="17">
        <v>29</v>
      </c>
      <c r="B33" s="6" t="s">
        <v>365</v>
      </c>
      <c r="C33" s="6" t="s">
        <v>4</v>
      </c>
      <c r="D33" s="29">
        <v>2002</v>
      </c>
      <c r="E33" s="7">
        <v>-46</v>
      </c>
      <c r="F33" s="56"/>
      <c r="G33" s="7" t="s">
        <v>56</v>
      </c>
      <c r="H33" s="33">
        <v>0</v>
      </c>
      <c r="I33" s="22">
        <v>3</v>
      </c>
      <c r="J33" s="23">
        <v>0</v>
      </c>
      <c r="K33" s="14">
        <f>($K$3*(IF(I33=1,5,IF(I33=2,3,IF(I33=3,1.8,IF(I33=5,1.08,IF(I33=9,0.75,IF(I33=17,0.53,IF(I33=33,0.37,IF(I33&gt;=65,0.26,0))))))))))+(J33*1*$K$3)</f>
        <v>3.6</v>
      </c>
      <c r="L33" s="42">
        <v>2</v>
      </c>
      <c r="M33" s="43">
        <v>1</v>
      </c>
      <c r="N33" s="44">
        <f>($N$3*(IF(L33=1,5,IF(L33=2,3,IF(L33=3,1.8,IF(L33=5,1.08,IF(L33=9,0.75,IF(L33=17,0.53,IF(L33=33,0.37,IF(L33&gt;=65,0.26,0))))))))))+(M33*1*$N$3)</f>
        <v>8</v>
      </c>
      <c r="O33" s="22"/>
      <c r="P33" s="23"/>
      <c r="Q33" s="14">
        <f>($Q$3*(IF(O33=1,5,IF(O33=2,3,IF(O33=3,1.8,IF(O33=5,1.08,IF(O33=9,0.75,IF(O33=17,0.53,IF(O33=33,0.37,IF(O33&gt;=65,0.26,0))))))))))+(P33*1*$Q$3)</f>
        <v>0</v>
      </c>
      <c r="R33" s="42"/>
      <c r="S33" s="43"/>
      <c r="T33" s="44">
        <f>($T$3*(IF(R33=1,5,IF(R33=2,3,IF(R33=3,1.8,IF(R33=5,1.08,IF(R33=9,0.75,IF(R33=17,0.53,IF(R33=33,0.37,IF(R33&gt;=65,0.26,0))))))))))+(S33*1*$T$3)</f>
        <v>0</v>
      </c>
      <c r="U33" s="22"/>
      <c r="V33" s="23"/>
      <c r="W33" s="14">
        <f>($W$3*(IF(U33=1,5,IF(U33=2,3,IF(U33=3,1.8,IF(U33=5,1.08,IF(U33=9,0.75,IF(U33=17,0.53,IF(U33=33,0.37,IF(U33&gt;=65,0.26,0))))))))))+(V33*1*$W$3)</f>
        <v>0</v>
      </c>
      <c r="X33" s="42"/>
      <c r="Y33" s="43"/>
      <c r="Z33" s="44">
        <f>($W$3*(IF(X33=1,5,IF(X33=2,3,IF(X33=3,1.8,IF(X33=5,1.08,IF(X33=9,0.75,IF(X33=17,0.53,IF(X33=33,0.37,IF(X33&gt;=65,0.26,0))))))))))+(Y33*1*$W$3)</f>
        <v>0</v>
      </c>
      <c r="AA33" s="22">
        <v>1</v>
      </c>
      <c r="AB33" s="23">
        <v>1</v>
      </c>
      <c r="AC33" s="14">
        <f>($W$3*(IF(AA33=1,5,IF(AA33=2,3,IF(AA33=3,1.8,IF(AA33=5,1.08,IF(AA33=9,0.75,IF(AA33=17,0.53,IF(AA33=33,0.37,IF(AA33&gt;=65,0.26,0))))))))))+(AB33*1*$W$3)</f>
        <v>24</v>
      </c>
      <c r="AD33" s="33">
        <f>H33+K33+N33+Q33+T33+W33+Z33+AC33</f>
        <v>35.6</v>
      </c>
      <c r="AE33" s="33">
        <f>IF(D33&gt;1998,H33+K33+N33+Q33+T33+W33+Z33+AC33,"n/d")</f>
        <v>35.6</v>
      </c>
    </row>
    <row r="34" spans="1:31" x14ac:dyDescent="0.15">
      <c r="A34" s="17">
        <v>30</v>
      </c>
      <c r="B34" s="6" t="s">
        <v>415</v>
      </c>
      <c r="C34" s="6" t="s">
        <v>76</v>
      </c>
      <c r="D34" s="29">
        <v>1999</v>
      </c>
      <c r="E34" s="7">
        <v>-63</v>
      </c>
      <c r="F34" s="56"/>
      <c r="G34" s="7" t="s">
        <v>55</v>
      </c>
      <c r="H34" s="33">
        <v>0</v>
      </c>
      <c r="I34" s="22"/>
      <c r="J34" s="23"/>
      <c r="K34" s="14">
        <f>($K$3*(IF(I34=1,5,IF(I34=2,3,IF(I34=3,1.8,IF(I34=5,1.08,IF(I34=9,0.75,IF(I34=17,0.53,IF(I34=33,0.37,IF(I34&gt;=65,0.26,0))))))))))+(J34*1*$K$3)</f>
        <v>0</v>
      </c>
      <c r="L34" s="42"/>
      <c r="M34" s="43"/>
      <c r="N34" s="44">
        <f>($N$3*(IF(L34=1,5,IF(L34=2,3,IF(L34=3,1.8,IF(L34=5,1.08,IF(L34=9,0.75,IF(L34=17,0.53,IF(L34=33,0.37,IF(L34&gt;=65,0.26,0))))))))))+(M34*1*$N$3)</f>
        <v>0</v>
      </c>
      <c r="O34" s="22"/>
      <c r="P34" s="23"/>
      <c r="Q34" s="14">
        <f>($Q$3*(IF(O34=1,5,IF(O34=2,3,IF(O34=3,1.8,IF(O34=5,1.08,IF(O34=9,0.75,IF(O34=17,0.53,IF(O34=33,0.37,IF(O34&gt;=65,0.26,0))))))))))+(P34*1*$Q$3)</f>
        <v>0</v>
      </c>
      <c r="R34" s="42"/>
      <c r="S34" s="43"/>
      <c r="T34" s="44">
        <f>($T$3*(IF(R34=1,5,IF(R34=2,3,IF(R34=3,1.8,IF(R34=5,1.08,IF(R34=9,0.75,IF(R34=17,0.53,IF(R34=33,0.37,IF(R34&gt;=65,0.26,0))))))))))+(S34*1*$T$3)</f>
        <v>0</v>
      </c>
      <c r="U34" s="22"/>
      <c r="V34" s="23"/>
      <c r="W34" s="14">
        <f>($W$3*(IF(U34=1,5,IF(U34=2,3,IF(U34=3,1.8,IF(U34=5,1.08,IF(U34=9,0.75,IF(U34=17,0.53,IF(U34=33,0.37,IF(U34&gt;=65,0.26,0))))))))))+(V34*1*$W$3)</f>
        <v>0</v>
      </c>
      <c r="X34" s="42">
        <v>9</v>
      </c>
      <c r="Y34" s="43">
        <v>1</v>
      </c>
      <c r="Z34" s="44">
        <f>($W$3*(IF(X34=1,5,IF(X34=2,3,IF(X34=3,1.8,IF(X34=5,1.08,IF(X34=9,0.75,IF(X34=17,0.53,IF(X34=33,0.37,IF(X34&gt;=65,0.26,0))))))))))+(Y34*1*$W$3)</f>
        <v>7</v>
      </c>
      <c r="AA34" s="22">
        <v>1</v>
      </c>
      <c r="AB34" s="23">
        <v>2</v>
      </c>
      <c r="AC34" s="14">
        <f>($W$3*(IF(AA34=1,5,IF(AA34=2,3,IF(AA34=3,1.8,IF(AA34=5,1.08,IF(AA34=9,0.75,IF(AA34=17,0.53,IF(AA34=33,0.37,IF(AA34&gt;=65,0.26,0))))))))))+(AB34*1*$W$3)</f>
        <v>28</v>
      </c>
      <c r="AD34" s="33">
        <f>H34+K34+N34+Q34+T34+W34+Z34+AC34</f>
        <v>35</v>
      </c>
      <c r="AE34" s="33">
        <f>IF(D34&gt;1998,H34+K34+N34+Q34+T34+W34+Z34+AC34,"n/d")</f>
        <v>35</v>
      </c>
    </row>
    <row r="35" spans="1:31" x14ac:dyDescent="0.15">
      <c r="A35" s="17">
        <v>31</v>
      </c>
      <c r="B35" s="6" t="s">
        <v>403</v>
      </c>
      <c r="C35" s="6" t="s">
        <v>103</v>
      </c>
      <c r="D35" s="29">
        <v>2000</v>
      </c>
      <c r="E35" s="7">
        <v>-87</v>
      </c>
      <c r="F35" s="56"/>
      <c r="G35" s="7" t="s">
        <v>55</v>
      </c>
      <c r="H35" s="33">
        <v>0</v>
      </c>
      <c r="I35" s="22"/>
      <c r="J35" s="23"/>
      <c r="K35" s="14">
        <f>($K$3*(IF(I35=1,5,IF(I35=2,3,IF(I35=3,1.8,IF(I35=5,1.08,IF(I35=9,0.75,IF(I35=17,0.53,IF(I35=33,0.37,IF(I35&gt;=65,0.26,0))))))))))+(J35*1*$K$3)</f>
        <v>0</v>
      </c>
      <c r="L35" s="42"/>
      <c r="M35" s="43"/>
      <c r="N35" s="44">
        <f>($N$3*(IF(L35=1,5,IF(L35=2,3,IF(L35=3,1.8,IF(L35=5,1.08,IF(L35=9,0.75,IF(L35=17,0.53,IF(L35=33,0.37,IF(L35&gt;=65,0.26,0))))))))))+(M35*1*$N$3)</f>
        <v>0</v>
      </c>
      <c r="O35" s="22"/>
      <c r="P35" s="23"/>
      <c r="Q35" s="14">
        <f>($Q$3*(IF(O35=1,5,IF(O35=2,3,IF(O35=3,1.8,IF(O35=5,1.08,IF(O35=9,0.75,IF(O35=17,0.53,IF(O35=33,0.37,IF(O35&gt;=65,0.26,0))))))))))+(P35*1*$Q$3)</f>
        <v>0</v>
      </c>
      <c r="R35" s="42"/>
      <c r="S35" s="43"/>
      <c r="T35" s="44">
        <f>($T$3*(IF(R35=1,5,IF(R35=2,3,IF(R35=3,1.8,IF(R35=5,1.08,IF(R35=9,0.75,IF(R35=17,0.53,IF(R35=33,0.37,IF(R35&gt;=65,0.26,0))))))))))+(S35*1*$T$3)</f>
        <v>0</v>
      </c>
      <c r="U35" s="22"/>
      <c r="V35" s="23"/>
      <c r="W35" s="14">
        <f>($W$3*(IF(U35=1,5,IF(U35=2,3,IF(U35=3,1.8,IF(U35=5,1.08,IF(U35=9,0.75,IF(U35=17,0.53,IF(U35=33,0.37,IF(U35&gt;=65,0.26,0))))))))))+(V35*1*$W$3)</f>
        <v>0</v>
      </c>
      <c r="X35" s="42">
        <v>9</v>
      </c>
      <c r="Y35" s="43">
        <v>0</v>
      </c>
      <c r="Z35" s="44">
        <f>($W$3*(IF(X35=1,5,IF(X35=2,3,IF(X35=3,1.8,IF(X35=5,1.08,IF(X35=9,0.75,IF(X35=17,0.53,IF(X35=33,0.37,IF(X35&gt;=65,0.26,0))))))))))+(Y35*1*$W$3)</f>
        <v>3</v>
      </c>
      <c r="AA35" s="22">
        <v>1</v>
      </c>
      <c r="AB35" s="23">
        <v>3</v>
      </c>
      <c r="AC35" s="14">
        <f>($W$3*(IF(AA35=1,5,IF(AA35=2,3,IF(AA35=3,1.8,IF(AA35=5,1.08,IF(AA35=9,0.75,IF(AA35=17,0.53,IF(AA35=33,0.37,IF(AA35&gt;=65,0.26,0))))))))))+(AB35*1*$W$3)</f>
        <v>32</v>
      </c>
      <c r="AD35" s="33">
        <f>H35+K35+N35+Q35+T35+W35+Z35+AC35</f>
        <v>35</v>
      </c>
      <c r="AE35" s="33">
        <f>IF(D35&gt;1998,H35+K35+N35+Q35+T35+W35+Z35+AC35,"n/d")</f>
        <v>35</v>
      </c>
    </row>
    <row r="36" spans="1:31" x14ac:dyDescent="0.15">
      <c r="A36" s="17">
        <v>32</v>
      </c>
      <c r="B36" s="6" t="s">
        <v>198</v>
      </c>
      <c r="C36" s="27" t="s">
        <v>100</v>
      </c>
      <c r="D36" s="7">
        <v>1998</v>
      </c>
      <c r="E36" s="7">
        <v>-63</v>
      </c>
      <c r="F36" s="56"/>
      <c r="G36" s="7" t="s">
        <v>55</v>
      </c>
      <c r="H36" s="33">
        <v>8.1080000000000023</v>
      </c>
      <c r="I36" s="22"/>
      <c r="J36" s="23"/>
      <c r="K36" s="14">
        <f>($K$3*(IF(I36=1,5,IF(I36=2,3,IF(I36=3,1.8,IF(I36=5,1.08,IF(I36=9,0.75,IF(I36=17,0.53,IF(I36=33,0.37,IF(I36&gt;=65,0.26,0))))))))))+(J36*1*$K$3)</f>
        <v>0</v>
      </c>
      <c r="L36" s="51">
        <v>3</v>
      </c>
      <c r="M36" s="52">
        <v>1</v>
      </c>
      <c r="N36" s="44">
        <f>($N$3*(IF(L36=1,5,IF(L36=2,3,IF(L36=3,1.8,IF(L36=5,1.08,IF(L36=9,0.75,IF(L36=17,0.53,IF(L36=33,0.37,IF(L36&gt;=65,0.26,0))))))))))+(M36*1*$N$3)</f>
        <v>5.6</v>
      </c>
      <c r="O36" s="51">
        <v>17</v>
      </c>
      <c r="P36" s="52">
        <v>1</v>
      </c>
      <c r="Q36" s="14">
        <f>($Q$3*(IF(O36=1,5,IF(O36=2,3,IF(O36=3,1.8,IF(O36=5,1.08,IF(O36=9,0.75,IF(O36=17,0.53,IF(O36=33,0.37,IF(O36&gt;=65,0.26,0))))))))))+(P36*1*$Q$3)</f>
        <v>6.12</v>
      </c>
      <c r="R36" s="42">
        <v>33</v>
      </c>
      <c r="S36" s="43">
        <v>0</v>
      </c>
      <c r="T36" s="44">
        <f>($T$3*(IF(R36=1,5,IF(R36=2,3,IF(R36=3,1.8,IF(R36=5,1.08,IF(R36=9,0.75,IF(R36=17,0.53,IF(R36=33,0.37,IF(R36&gt;=65,0.26,0))))))))))+(S36*1*$T$3)</f>
        <v>1.48</v>
      </c>
      <c r="U36" s="51">
        <v>5</v>
      </c>
      <c r="V36" s="52">
        <v>2</v>
      </c>
      <c r="W36" s="14">
        <f>($W$3*(IF(U36=1,5,IF(U36=2,3,IF(U36=3,1.8,IF(U36=5,1.08,IF(U36=9,0.75,IF(U36=17,0.53,IF(U36=33,0.37,IF(U36&gt;=65,0.26,0))))))))))+(V36*1*$W$3)</f>
        <v>12.32</v>
      </c>
      <c r="X36" s="42"/>
      <c r="Y36" s="43"/>
      <c r="Z36" s="44">
        <f>($W$3*(IF(X36=1,5,IF(X36=2,3,IF(X36=3,1.8,IF(X36=5,1.08,IF(X36=9,0.75,IF(X36=17,0.53,IF(X36=33,0.37,IF(X36&gt;=65,0.26,0))))))))))+(Y36*1*$W$3)</f>
        <v>0</v>
      </c>
      <c r="AA36" s="22"/>
      <c r="AB36" s="23"/>
      <c r="AC36" s="14">
        <f>($W$3*(IF(AA36=1,5,IF(AA36=2,3,IF(AA36=3,1.8,IF(AA36=5,1.08,IF(AA36=9,0.75,IF(AA36=17,0.53,IF(AA36=33,0.37,IF(AA36&gt;=65,0.26,0))))))))))+(AB36*1*$W$3)</f>
        <v>0</v>
      </c>
      <c r="AD36" s="33">
        <f>H36+K36+N36+Q36+T36+W36+Z36+AC36</f>
        <v>33.628</v>
      </c>
      <c r="AE36" s="33" t="str">
        <f>IF(D36&gt;1998,H36+K36+N36+Q36+T36+W36+Z36+AC36,"n/d")</f>
        <v>n/d</v>
      </c>
    </row>
    <row r="37" spans="1:31" x14ac:dyDescent="0.15">
      <c r="A37" s="17">
        <v>33</v>
      </c>
      <c r="B37" s="6" t="s">
        <v>172</v>
      </c>
      <c r="C37" s="6" t="s">
        <v>103</v>
      </c>
      <c r="D37" s="29">
        <v>2000</v>
      </c>
      <c r="E37" s="7">
        <v>-80</v>
      </c>
      <c r="F37" s="56"/>
      <c r="G37" s="7" t="s">
        <v>55</v>
      </c>
      <c r="H37" s="33">
        <v>5.8680000000000003</v>
      </c>
      <c r="I37" s="22">
        <v>2</v>
      </c>
      <c r="J37" s="23">
        <v>1</v>
      </c>
      <c r="K37" s="14">
        <f>($K$3*(IF(I37=1,5,IF(I37=2,3,IF(I37=3,1.8,IF(I37=5,1.08,IF(I37=9,0.75,IF(I37=17,0.53,IF(I37=33,0.37,IF(I37&gt;=65,0.26,0))))))))))+(J37*1*$K$3)</f>
        <v>8</v>
      </c>
      <c r="L37" s="42">
        <v>5</v>
      </c>
      <c r="M37" s="43">
        <v>0</v>
      </c>
      <c r="N37" s="44">
        <f>($N$3*(IF(L37=1,5,IF(L37=2,3,IF(L37=3,1.8,IF(L37=5,1.08,IF(L37=9,0.75,IF(L37=17,0.53,IF(L37=33,0.37,IF(L37&gt;=65,0.26,0))))))))))+(M37*1*$N$3)</f>
        <v>2.16</v>
      </c>
      <c r="O37" s="22">
        <v>5</v>
      </c>
      <c r="P37" s="23">
        <v>2</v>
      </c>
      <c r="Q37" s="14">
        <f>($Q$3*(IF(O37=1,5,IF(O37=2,3,IF(O37=3,1.8,IF(O37=5,1.08,IF(O37=9,0.75,IF(O37=17,0.53,IF(O37=33,0.37,IF(O37&gt;=65,0.26,0))))))))))+(P37*1*$Q$3)</f>
        <v>12.32</v>
      </c>
      <c r="R37" s="42">
        <v>17</v>
      </c>
      <c r="S37" s="43">
        <v>0</v>
      </c>
      <c r="T37" s="44">
        <f>($T$3*(IF(R37=1,5,IF(R37=2,3,IF(R37=3,1.8,IF(R37=5,1.08,IF(R37=9,0.75,IF(R37=17,0.53,IF(R37=33,0.37,IF(R37&gt;=65,0.26,0))))))))))+(S37*1*$T$3)</f>
        <v>2.12</v>
      </c>
      <c r="U37" s="22">
        <v>9</v>
      </c>
      <c r="V37" s="23">
        <v>0</v>
      </c>
      <c r="W37" s="14">
        <f>($W$3*(IF(U37=1,5,IF(U37=2,3,IF(U37=3,1.8,IF(U37=5,1.08,IF(U37=9,0.75,IF(U37=17,0.53,IF(U37=33,0.37,IF(U37&gt;=65,0.26,0))))))))))+(V37*1*$W$3)</f>
        <v>3</v>
      </c>
      <c r="X37" s="42"/>
      <c r="Y37" s="43"/>
      <c r="Z37" s="44">
        <f>($W$3*(IF(X37=1,5,IF(X37=2,3,IF(X37=3,1.8,IF(X37=5,1.08,IF(X37=9,0.75,IF(X37=17,0.53,IF(X37=33,0.37,IF(X37&gt;=65,0.26,0))))))))))+(Y37*1*$W$3)</f>
        <v>0</v>
      </c>
      <c r="AA37" s="22"/>
      <c r="AB37" s="23"/>
      <c r="AC37" s="14">
        <f>($W$3*(IF(AA37=1,5,IF(AA37=2,3,IF(AA37=3,1.8,IF(AA37=5,1.08,IF(AA37=9,0.75,IF(AA37=17,0.53,IF(AA37=33,0.37,IF(AA37&gt;=65,0.26,0))))))))))+(AB37*1*$W$3)</f>
        <v>0</v>
      </c>
      <c r="AD37" s="33">
        <f>H37+K37+N37+Q37+T37+W37+Z37+AC37</f>
        <v>33.468000000000004</v>
      </c>
      <c r="AE37" s="33">
        <f>IF(D37&gt;1998,H37+K37+N37+Q37+T37+W37+Z37+AC37,"n/d")</f>
        <v>33.468000000000004</v>
      </c>
    </row>
    <row r="38" spans="1:31" x14ac:dyDescent="0.15">
      <c r="A38" s="17">
        <v>34</v>
      </c>
      <c r="B38" s="27" t="s">
        <v>295</v>
      </c>
      <c r="C38" s="6" t="s">
        <v>76</v>
      </c>
      <c r="D38" s="7">
        <v>1991</v>
      </c>
      <c r="E38" s="7" t="s">
        <v>53</v>
      </c>
      <c r="F38" s="56"/>
      <c r="G38" s="7" t="s">
        <v>55</v>
      </c>
      <c r="H38" s="33">
        <v>3.1</v>
      </c>
      <c r="I38" s="23"/>
      <c r="J38" s="23"/>
      <c r="K38" s="14">
        <f>($K$3*(IF(I38=1,5,IF(I38=2,3,IF(I38=3,1.8,IF(I38=5,1.08,IF(I38=9,0.75,IF(I38=17,0.53,IF(I38=33,0.37,IF(I38&gt;=65,0.26,0))))))))))+(J38*1*$K$3)</f>
        <v>0</v>
      </c>
      <c r="L38" s="43">
        <v>2</v>
      </c>
      <c r="M38" s="43">
        <v>1</v>
      </c>
      <c r="N38" s="44">
        <f>($N$3*(IF(L38=1,5,IF(L38=2,3,IF(L38=3,1.8,IF(L38=5,1.08,IF(L38=9,0.75,IF(L38=17,0.53,IF(L38=33,0.37,IF(L38&gt;=65,0.26,0))))))))))+(M38*1*$N$3)</f>
        <v>8</v>
      </c>
      <c r="O38" s="23">
        <v>5</v>
      </c>
      <c r="P38" s="23">
        <v>1</v>
      </c>
      <c r="Q38" s="14">
        <f>($Q$3*(IF(O38=1,5,IF(O38=2,3,IF(O38=3,1.8,IF(O38=5,1.08,IF(O38=9,0.75,IF(O38=17,0.53,IF(O38=33,0.37,IF(O38&gt;=65,0.26,0))))))))))+(P38*1*$Q$3)</f>
        <v>8.32</v>
      </c>
      <c r="R38" s="43">
        <v>17</v>
      </c>
      <c r="S38" s="43">
        <v>0</v>
      </c>
      <c r="T38" s="44">
        <f>($T$3*(IF(R38=1,5,IF(R38=2,3,IF(R38=3,1.8,IF(R38=5,1.08,IF(R38=9,0.75,IF(R38=17,0.53,IF(R38=33,0.37,IF(R38&gt;=65,0.26,0))))))))))+(S38*1*$T$3)</f>
        <v>2.12</v>
      </c>
      <c r="U38" s="23">
        <v>9</v>
      </c>
      <c r="V38" s="23">
        <v>0</v>
      </c>
      <c r="W38" s="14">
        <f>($W$3*(IF(U38=1,5,IF(U38=2,3,IF(U38=3,1.8,IF(U38=5,1.08,IF(U38=9,0.75,IF(U38=17,0.53,IF(U38=33,0.37,IF(U38&gt;=65,0.26,0))))))))))+(V38*1*$W$3)</f>
        <v>3</v>
      </c>
      <c r="X38" s="43">
        <v>5</v>
      </c>
      <c r="Y38" s="43">
        <v>1</v>
      </c>
      <c r="Z38" s="44">
        <f>($W$3*(IF(X38=1,5,IF(X38=2,3,IF(X38=3,1.8,IF(X38=5,1.08,IF(X38=9,0.75,IF(X38=17,0.53,IF(X38=33,0.37,IF(X38&gt;=65,0.26,0))))))))))+(Y38*1*$W$3)</f>
        <v>8.32</v>
      </c>
      <c r="AA38" s="23"/>
      <c r="AB38" s="23"/>
      <c r="AC38" s="14">
        <f>($W$3*(IF(AA38=1,5,IF(AA38=2,3,IF(AA38=3,1.8,IF(AA38=5,1.08,IF(AA38=9,0.75,IF(AA38=17,0.53,IF(AA38=33,0.37,IF(AA38&gt;=65,0.26,0))))))))))+(AB38*1*$W$3)</f>
        <v>0</v>
      </c>
      <c r="AD38" s="33">
        <f>H38+K38+N38+Q38+T38+W38+Z38+AC38</f>
        <v>32.86</v>
      </c>
      <c r="AE38" s="33" t="str">
        <f>IF(D38&gt;1998,H38+K38+N38+Q38+T38+W38+Z38+AC38,"n/d")</f>
        <v>n/d</v>
      </c>
    </row>
    <row r="39" spans="1:31" x14ac:dyDescent="0.15">
      <c r="A39" s="17">
        <v>35</v>
      </c>
      <c r="B39" s="8" t="s">
        <v>364</v>
      </c>
      <c r="C39" s="8" t="s">
        <v>0</v>
      </c>
      <c r="D39" s="29">
        <v>2003</v>
      </c>
      <c r="E39" s="7">
        <v>-53</v>
      </c>
      <c r="F39" s="56"/>
      <c r="G39" s="7" t="s">
        <v>56</v>
      </c>
      <c r="H39" s="33">
        <v>0</v>
      </c>
      <c r="I39" s="23">
        <v>3</v>
      </c>
      <c r="J39" s="23">
        <v>1</v>
      </c>
      <c r="K39" s="14">
        <f>($K$3*(IF(I39=1,5,IF(I39=2,3,IF(I39=3,1.8,IF(I39=5,1.08,IF(I39=9,0.75,IF(I39=17,0.53,IF(I39=33,0.37,IF(I39&gt;=65,0.26,0))))))))))+(J39*1*$K$3)</f>
        <v>5.6</v>
      </c>
      <c r="L39" s="43">
        <v>1</v>
      </c>
      <c r="M39" s="43">
        <v>3</v>
      </c>
      <c r="N39" s="44">
        <f>($N$3*(IF(L39=1,5,IF(L39=2,3,IF(L39=3,1.8,IF(L39=5,1.08,IF(L39=9,0.75,IF(L39=17,0.53,IF(L39=33,0.37,IF(L39&gt;=65,0.26,0))))))))))+(M39*1*$N$3)</f>
        <v>16</v>
      </c>
      <c r="O39" s="23"/>
      <c r="P39" s="23"/>
      <c r="Q39" s="14">
        <f>($Q$3*(IF(O39=1,5,IF(O39=2,3,IF(O39=3,1.8,IF(O39=5,1.08,IF(O39=9,0.75,IF(O39=17,0.53,IF(O39=33,0.37,IF(O39&gt;=65,0.26,0))))))))))+(P39*1*$Q$3)</f>
        <v>0</v>
      </c>
      <c r="R39" s="43"/>
      <c r="S39" s="43"/>
      <c r="T39" s="44">
        <f>($T$3*(IF(R39=1,5,IF(R39=2,3,IF(R39=3,1.8,IF(R39=5,1.08,IF(R39=9,0.75,IF(R39=17,0.53,IF(R39=33,0.37,IF(R39&gt;=65,0.26,0))))))))))+(S39*1*$T$3)</f>
        <v>0</v>
      </c>
      <c r="U39" s="23"/>
      <c r="V39" s="23"/>
      <c r="W39" s="14">
        <f>($W$3*(IF(U39=1,5,IF(U39=2,3,IF(U39=3,1.8,IF(U39=5,1.08,IF(U39=9,0.75,IF(U39=17,0.53,IF(U39=33,0.37,IF(U39&gt;=65,0.26,0))))))))))+(V39*1*$W$3)</f>
        <v>0</v>
      </c>
      <c r="X39" s="43"/>
      <c r="Y39" s="43"/>
      <c r="Z39" s="44">
        <f>($W$3*(IF(X39=1,5,IF(X39=2,3,IF(X39=3,1.8,IF(X39=5,1.08,IF(X39=9,0.75,IF(X39=17,0.53,IF(X39=33,0.37,IF(X39&gt;=65,0.26,0))))))))))+(Y39*1*$W$3)</f>
        <v>0</v>
      </c>
      <c r="AA39" s="23">
        <v>3</v>
      </c>
      <c r="AB39" s="23">
        <v>1</v>
      </c>
      <c r="AC39" s="14">
        <f>($W$3*(IF(AA39=1,5,IF(AA39=2,3,IF(AA39=3,1.8,IF(AA39=5,1.08,IF(AA39=9,0.75,IF(AA39=17,0.53,IF(AA39=33,0.37,IF(AA39&gt;=65,0.26,0))))))))))+(AB39*1*$W$3)</f>
        <v>11.2</v>
      </c>
      <c r="AD39" s="33">
        <f>H39+K39+N39+Q39+T39+W39+Z39+AC39</f>
        <v>32.799999999999997</v>
      </c>
      <c r="AE39" s="33">
        <f>IF(D39&gt;1998,H39+K39+N39+Q39+T39+W39+Z39+AC39,"n/d")</f>
        <v>32.799999999999997</v>
      </c>
    </row>
    <row r="40" spans="1:31" x14ac:dyDescent="0.15">
      <c r="A40" s="17">
        <v>36</v>
      </c>
      <c r="B40" s="6" t="s">
        <v>151</v>
      </c>
      <c r="C40" s="6" t="s">
        <v>99</v>
      </c>
      <c r="D40" s="29">
        <v>2001</v>
      </c>
      <c r="E40" s="7">
        <v>-49</v>
      </c>
      <c r="F40" s="56"/>
      <c r="G40" s="7" t="s">
        <v>56</v>
      </c>
      <c r="H40" s="33">
        <v>0</v>
      </c>
      <c r="I40" s="22"/>
      <c r="J40" s="23"/>
      <c r="K40" s="14">
        <f>($K$3*(IF(I40=1,5,IF(I40=2,3,IF(I40=3,1.8,IF(I40=5,1.08,IF(I40=9,0.75,IF(I40=17,0.53,IF(I40=33,0.37,IF(I40&gt;=65,0.26,0))))))))))+(J40*1*$K$3)</f>
        <v>0</v>
      </c>
      <c r="L40" s="42"/>
      <c r="M40" s="43"/>
      <c r="N40" s="44">
        <f>($N$3*(IF(L40=1,5,IF(L40=2,3,IF(L40=3,1.8,IF(L40=5,1.08,IF(L40=9,0.75,IF(L40=17,0.53,IF(L40=33,0.37,IF(L40&gt;=65,0.26,0))))))))))+(M40*1*$N$3)</f>
        <v>0</v>
      </c>
      <c r="O40" s="22"/>
      <c r="P40" s="23"/>
      <c r="Q40" s="14">
        <f>($Q$3*(IF(O40=1,5,IF(O40=2,3,IF(O40=3,1.8,IF(O40=5,1.08,IF(O40=9,0.75,IF(O40=17,0.53,IF(O40=33,0.37,IF(O40&gt;=65,0.26,0))))))))))+(P40*1*$Q$3)</f>
        <v>0</v>
      </c>
      <c r="R40" s="42"/>
      <c r="S40" s="43"/>
      <c r="T40" s="44">
        <f>($T$3*(IF(R40=1,5,IF(R40=2,3,IF(R40=3,1.8,IF(R40=5,1.08,IF(R40=9,0.75,IF(R40=17,0.53,IF(R40=33,0.37,IF(R40&gt;=65,0.26,0))))))))))+(S40*1*$T$3)</f>
        <v>0</v>
      </c>
      <c r="U40" s="22"/>
      <c r="V40" s="23"/>
      <c r="W40" s="14">
        <f>($W$3*(IF(U40=1,5,IF(U40=2,3,IF(U40=3,1.8,IF(U40=5,1.08,IF(U40=9,0.75,IF(U40=17,0.53,IF(U40=33,0.37,IF(U40&gt;=65,0.26,0))))))))))+(V40*1*$W$3)</f>
        <v>0</v>
      </c>
      <c r="X40" s="42"/>
      <c r="Y40" s="43"/>
      <c r="Z40" s="44">
        <f>($W$3*(IF(X40=1,5,IF(X40=2,3,IF(X40=3,1.8,IF(X40=5,1.08,IF(X40=9,0.75,IF(X40=17,0.53,IF(X40=33,0.37,IF(X40&gt;=65,0.26,0))))))))))+(Y40*1*$W$3)</f>
        <v>0</v>
      </c>
      <c r="AA40" s="22">
        <v>1</v>
      </c>
      <c r="AB40" s="23">
        <v>3</v>
      </c>
      <c r="AC40" s="14">
        <f>($W$3*(IF(AA40=1,5,IF(AA40=2,3,IF(AA40=3,1.8,IF(AA40=5,1.08,IF(AA40=9,0.75,IF(AA40=17,0.53,IF(AA40=33,0.37,IF(AA40&gt;=65,0.26,0))))))))))+(AB40*1*$W$3)</f>
        <v>32</v>
      </c>
      <c r="AD40" s="33">
        <f>H40+K40+N40+Q40+T40+W40+Z40+AC40</f>
        <v>32</v>
      </c>
      <c r="AE40" s="33">
        <f>IF(D40&gt;1998,H40+K40+N40+Q40+T40+W40+Z40+AC40,"n/d")</f>
        <v>32</v>
      </c>
    </row>
    <row r="41" spans="1:31" x14ac:dyDescent="0.15">
      <c r="A41" s="17">
        <v>37</v>
      </c>
      <c r="B41" s="6" t="s">
        <v>219</v>
      </c>
      <c r="C41" s="6" t="s">
        <v>0</v>
      </c>
      <c r="D41" s="29">
        <v>2000</v>
      </c>
      <c r="E41" s="7">
        <v>-62</v>
      </c>
      <c r="F41" s="56"/>
      <c r="G41" s="7" t="s">
        <v>56</v>
      </c>
      <c r="H41" s="33">
        <v>1.4000000000000001</v>
      </c>
      <c r="I41" s="22">
        <v>3</v>
      </c>
      <c r="J41" s="23">
        <v>1</v>
      </c>
      <c r="K41" s="14">
        <f>($K$3*(IF(I41=1,5,IF(I41=2,3,IF(I41=3,1.8,IF(I41=5,1.08,IF(I41=9,0.75,IF(I41=17,0.53,IF(I41=33,0.37,IF(I41&gt;=65,0.26,0))))))))))+(J41*1*$K$3)</f>
        <v>5.6</v>
      </c>
      <c r="L41" s="42">
        <v>1</v>
      </c>
      <c r="M41" s="43">
        <v>3</v>
      </c>
      <c r="N41" s="44">
        <f>($N$3*(IF(L41=1,5,IF(L41=2,3,IF(L41=3,1.8,IF(L41=5,1.08,IF(L41=9,0.75,IF(L41=17,0.53,IF(L41=33,0.37,IF(L41&gt;=65,0.26,0))))))))))+(M41*1*$N$3)</f>
        <v>16</v>
      </c>
      <c r="O41" s="22"/>
      <c r="P41" s="23"/>
      <c r="Q41" s="14">
        <f>($Q$3*(IF(O41=1,5,IF(O41=2,3,IF(O41=3,1.8,IF(O41=5,1.08,IF(O41=9,0.75,IF(O41=17,0.53,IF(O41=33,0.37,IF(O41&gt;=65,0.26,0))))))))))+(P41*1*$Q$3)</f>
        <v>0</v>
      </c>
      <c r="R41" s="42">
        <v>33</v>
      </c>
      <c r="S41" s="43">
        <v>0</v>
      </c>
      <c r="T41" s="44">
        <f>($T$3*(IF(R41=1,5,IF(R41=2,3,IF(R41=3,1.8,IF(R41=5,1.08,IF(R41=9,0.75,IF(R41=17,0.53,IF(R41=33,0.37,IF(R41&gt;=65,0.26,0))))))))))+(S41*1*$T$3)</f>
        <v>1.48</v>
      </c>
      <c r="U41" s="22">
        <v>9</v>
      </c>
      <c r="V41" s="23">
        <v>1</v>
      </c>
      <c r="W41" s="14">
        <f>($W$3*(IF(U41=1,5,IF(U41=2,3,IF(U41=3,1.8,IF(U41=5,1.08,IF(U41=9,0.75,IF(U41=17,0.53,IF(U41=33,0.37,IF(U41&gt;=65,0.26,0))))))))))+(V41*1*$W$3)</f>
        <v>7</v>
      </c>
      <c r="X41" s="42"/>
      <c r="Y41" s="43"/>
      <c r="Z41" s="44">
        <f>($W$3*(IF(X41=1,5,IF(X41=2,3,IF(X41=3,1.8,IF(X41=5,1.08,IF(X41=9,0.75,IF(X41=17,0.53,IF(X41=33,0.37,IF(X41&gt;=65,0.26,0))))))))))+(Y41*1*$W$3)</f>
        <v>0</v>
      </c>
      <c r="AA41" s="22"/>
      <c r="AB41" s="23"/>
      <c r="AC41" s="14">
        <f>($W$3*(IF(AA41=1,5,IF(AA41=2,3,IF(AA41=3,1.8,IF(AA41=5,1.08,IF(AA41=9,0.75,IF(AA41=17,0.53,IF(AA41=33,0.37,IF(AA41&gt;=65,0.26,0))))))))))+(AB41*1*$W$3)</f>
        <v>0</v>
      </c>
      <c r="AD41" s="33">
        <f>H41+K41+N41+Q41+T41+W41+Z41+AC41</f>
        <v>31.48</v>
      </c>
      <c r="AE41" s="33">
        <f>IF(D41&gt;1998,H41+K41+N41+Q41+T41+W41+Z41+AC41,"n/d")</f>
        <v>31.48</v>
      </c>
    </row>
    <row r="42" spans="1:31" x14ac:dyDescent="0.15">
      <c r="A42" s="17">
        <v>38</v>
      </c>
      <c r="B42" s="6" t="s">
        <v>214</v>
      </c>
      <c r="C42" s="6" t="s">
        <v>4</v>
      </c>
      <c r="D42" s="29">
        <v>2002</v>
      </c>
      <c r="E42" s="7">
        <v>-46</v>
      </c>
      <c r="F42" s="56"/>
      <c r="G42" s="7" t="s">
        <v>56</v>
      </c>
      <c r="H42" s="33">
        <v>3</v>
      </c>
      <c r="I42" s="22">
        <v>1</v>
      </c>
      <c r="J42" s="23">
        <v>1</v>
      </c>
      <c r="K42" s="14">
        <f>($K$3*(IF(I42=1,5,IF(I42=2,3,IF(I42=3,1.8,IF(I42=5,1.08,IF(I42=9,0.75,IF(I42=17,0.53,IF(I42=33,0.37,IF(I42&gt;=65,0.26,0))))))))))+(J42*1*$K$3)</f>
        <v>12</v>
      </c>
      <c r="L42" s="42">
        <v>1</v>
      </c>
      <c r="M42" s="43">
        <v>1</v>
      </c>
      <c r="N42" s="44">
        <f>($N$3*(IF(L42=1,5,IF(L42=2,3,IF(L42=3,1.8,IF(L42=5,1.08,IF(L42=9,0.75,IF(L42=17,0.53,IF(L42=33,0.37,IF(L42&gt;=65,0.26,0))))))))))+(M42*1*$N$3)</f>
        <v>12</v>
      </c>
      <c r="O42" s="22">
        <v>9</v>
      </c>
      <c r="P42" s="23">
        <v>0</v>
      </c>
      <c r="Q42" s="14">
        <f>($Q$3*(IF(O42=1,5,IF(O42=2,3,IF(O42=3,1.8,IF(O42=5,1.08,IF(O42=9,0.75,IF(O42=17,0.53,IF(O42=33,0.37,IF(O42&gt;=65,0.26,0))))))))))+(P42*1*$Q$3)</f>
        <v>3</v>
      </c>
      <c r="R42" s="42"/>
      <c r="S42" s="43"/>
      <c r="T42" s="44">
        <f>($T$3*(IF(R42=1,5,IF(R42=2,3,IF(R42=3,1.8,IF(R42=5,1.08,IF(R42=9,0.75,IF(R42=17,0.53,IF(R42=33,0.37,IF(R42&gt;=65,0.26,0))))))))))+(S42*1*$T$3)</f>
        <v>0</v>
      </c>
      <c r="U42" s="22"/>
      <c r="V42" s="23"/>
      <c r="W42" s="14">
        <f>($W$3*(IF(U42=1,5,IF(U42=2,3,IF(U42=3,1.8,IF(U42=5,1.08,IF(U42=9,0.75,IF(U42=17,0.53,IF(U42=33,0.37,IF(U42&gt;=65,0.26,0))))))))))+(V42*1*$W$3)</f>
        <v>0</v>
      </c>
      <c r="X42" s="42"/>
      <c r="Y42" s="43"/>
      <c r="Z42" s="44">
        <f>($W$3*(IF(X42=1,5,IF(X42=2,3,IF(X42=3,1.8,IF(X42=5,1.08,IF(X42=9,0.75,IF(X42=17,0.53,IF(X42=33,0.37,IF(X42&gt;=65,0.26,0))))))))))+(Y42*1*$W$3)</f>
        <v>0</v>
      </c>
      <c r="AA42" s="22"/>
      <c r="AB42" s="23"/>
      <c r="AC42" s="14">
        <f>($W$3*(IF(AA42=1,5,IF(AA42=2,3,IF(AA42=3,1.8,IF(AA42=5,1.08,IF(AA42=9,0.75,IF(AA42=17,0.53,IF(AA42=33,0.37,IF(AA42&gt;=65,0.26,0))))))))))+(AB42*1*$W$3)</f>
        <v>0</v>
      </c>
      <c r="AD42" s="33">
        <f>H42+K42+N42+Q42+T42+W42+Z42+AC42</f>
        <v>30</v>
      </c>
      <c r="AE42" s="33">
        <f>IF(D42&gt;1998,H42+K42+N42+Q42+T42+W42+Z42+AC42,"n/d")</f>
        <v>30</v>
      </c>
    </row>
    <row r="43" spans="1:31" x14ac:dyDescent="0.15">
      <c r="A43" s="17">
        <v>39</v>
      </c>
      <c r="B43" s="6" t="s">
        <v>249</v>
      </c>
      <c r="C43" s="8" t="s">
        <v>100</v>
      </c>
      <c r="D43" s="29">
        <v>2002</v>
      </c>
      <c r="E43" s="7">
        <v>-63</v>
      </c>
      <c r="F43" s="56"/>
      <c r="G43" s="7" t="s">
        <v>55</v>
      </c>
      <c r="H43" s="33">
        <v>0.41600000000000004</v>
      </c>
      <c r="I43" s="22">
        <v>3</v>
      </c>
      <c r="J43" s="23">
        <v>1</v>
      </c>
      <c r="K43" s="14">
        <f>($K$3*(IF(I43=1,5,IF(I43=2,3,IF(I43=3,1.8,IF(I43=5,1.08,IF(I43=9,0.75,IF(I43=17,0.53,IF(I43=33,0.37,IF(I43&gt;=65,0.26,0))))))))))+(J43*1*$K$3)</f>
        <v>5.6</v>
      </c>
      <c r="L43" s="42">
        <v>1</v>
      </c>
      <c r="M43" s="43">
        <v>3</v>
      </c>
      <c r="N43" s="44">
        <f>($N$3*(IF(L43=1,5,IF(L43=2,3,IF(L43=3,1.8,IF(L43=5,1.08,IF(L43=9,0.75,IF(L43=17,0.53,IF(L43=33,0.37,IF(L43&gt;=65,0.26,0))))))))))+(M43*1*$N$3)</f>
        <v>16</v>
      </c>
      <c r="O43" s="22">
        <v>9</v>
      </c>
      <c r="P43" s="23">
        <v>1</v>
      </c>
      <c r="Q43" s="14">
        <f>($Q$3*(IF(O43=1,5,IF(O43=2,3,IF(O43=3,1.8,IF(O43=5,1.08,IF(O43=9,0.75,IF(O43=17,0.53,IF(O43=33,0.37,IF(O43&gt;=65,0.26,0))))))))))+(P43*1*$Q$3)</f>
        <v>7</v>
      </c>
      <c r="R43" s="42"/>
      <c r="S43" s="43"/>
      <c r="T43" s="44">
        <f>($T$3*(IF(R43=1,5,IF(R43=2,3,IF(R43=3,1.8,IF(R43=5,1.08,IF(R43=9,0.75,IF(R43=17,0.53,IF(R43=33,0.37,IF(R43&gt;=65,0.26,0))))))))))+(S43*1*$T$3)</f>
        <v>0</v>
      </c>
      <c r="U43" s="22"/>
      <c r="V43" s="23"/>
      <c r="W43" s="14">
        <f>($W$3*(IF(U43=1,5,IF(U43=2,3,IF(U43=3,1.8,IF(U43=5,1.08,IF(U43=9,0.75,IF(U43=17,0.53,IF(U43=33,0.37,IF(U43&gt;=65,0.26,0))))))))))+(V43*1*$W$3)</f>
        <v>0</v>
      </c>
      <c r="X43" s="42"/>
      <c r="Y43" s="43"/>
      <c r="Z43" s="44">
        <f>($W$3*(IF(X43=1,5,IF(X43=2,3,IF(X43=3,1.8,IF(X43=5,1.08,IF(X43=9,0.75,IF(X43=17,0.53,IF(X43=33,0.37,IF(X43&gt;=65,0.26,0))))))))))+(Y43*1*$W$3)</f>
        <v>0</v>
      </c>
      <c r="AA43" s="22"/>
      <c r="AB43" s="23"/>
      <c r="AC43" s="14">
        <f>($W$3*(IF(AA43=1,5,IF(AA43=2,3,IF(AA43=3,1.8,IF(AA43=5,1.08,IF(AA43=9,0.75,IF(AA43=17,0.53,IF(AA43=33,0.37,IF(AA43&gt;=65,0.26,0))))))))))+(AB43*1*$W$3)</f>
        <v>0</v>
      </c>
      <c r="AD43" s="33">
        <f>H43+K43+N43+Q43+T43+W43+Z43+AC43</f>
        <v>29.015999999999998</v>
      </c>
      <c r="AE43" s="33">
        <f>IF(D43&gt;1998,H43+K43+N43+Q43+T43+W43+Z43+AC43,"n/d")</f>
        <v>29.015999999999998</v>
      </c>
    </row>
    <row r="44" spans="1:31" x14ac:dyDescent="0.15">
      <c r="A44" s="17">
        <v>40</v>
      </c>
      <c r="B44" s="6" t="s">
        <v>394</v>
      </c>
      <c r="C44" s="6" t="s">
        <v>99</v>
      </c>
      <c r="D44" s="29">
        <v>2001</v>
      </c>
      <c r="E44" s="7">
        <v>-53</v>
      </c>
      <c r="F44" s="56"/>
      <c r="G44" s="7" t="s">
        <v>56</v>
      </c>
      <c r="H44" s="33">
        <v>2</v>
      </c>
      <c r="I44" s="22">
        <v>2</v>
      </c>
      <c r="J44" s="23">
        <v>1</v>
      </c>
      <c r="K44" s="14">
        <f>($K$3*(IF(I44=1,5,IF(I44=2,3,IF(I44=3,1.8,IF(I44=5,1.08,IF(I44=9,0.75,IF(I44=17,0.53,IF(I44=33,0.37,IF(I44&gt;=65,0.26,0))))))))))+(J44*1*$K$3)</f>
        <v>8</v>
      </c>
      <c r="L44" s="42">
        <v>2</v>
      </c>
      <c r="M44" s="43">
        <v>2</v>
      </c>
      <c r="N44" s="44">
        <f>($N$3*(IF(L44=1,5,IF(L44=2,3,IF(L44=3,1.8,IF(L44=5,1.08,IF(L44=9,0.75,IF(L44=17,0.53,IF(L44=33,0.37,IF(L44&gt;=65,0.26,0))))))))))+(M44*1*$N$3)</f>
        <v>10</v>
      </c>
      <c r="O44" s="22"/>
      <c r="P44" s="23"/>
      <c r="Q44" s="14">
        <f>($Q$3*(IF(O44=1,5,IF(O44=2,3,IF(O44=3,1.8,IF(O44=5,1.08,IF(O44=9,0.75,IF(O44=17,0.53,IF(O44=33,0.37,IF(O44&gt;=65,0.26,0))))))))))+(P44*1*$Q$3)</f>
        <v>0</v>
      </c>
      <c r="R44" s="42">
        <v>33</v>
      </c>
      <c r="S44" s="43">
        <v>0</v>
      </c>
      <c r="T44" s="44">
        <f>($T$3*(IF(R44=1,5,IF(R44=2,3,IF(R44=3,1.8,IF(R44=5,1.08,IF(R44=9,0.75,IF(R44=17,0.53,IF(R44=33,0.37,IF(R44&gt;=65,0.26,0))))))))))+(S44*1*$T$3)</f>
        <v>1.48</v>
      </c>
      <c r="U44" s="22">
        <v>9</v>
      </c>
      <c r="V44" s="23">
        <v>0</v>
      </c>
      <c r="W44" s="14">
        <f>($W$3*(IF(U44=1,5,IF(U44=2,3,IF(U44=3,1.8,IF(U44=5,1.08,IF(U44=9,0.75,IF(U44=17,0.53,IF(U44=33,0.37,IF(U44&gt;=65,0.26,0))))))))))+(V44*1*$W$3)</f>
        <v>3</v>
      </c>
      <c r="X44" s="42">
        <v>5</v>
      </c>
      <c r="Y44" s="43">
        <v>0</v>
      </c>
      <c r="Z44" s="44">
        <f>($W$3*(IF(X44=1,5,IF(X44=2,3,IF(X44=3,1.8,IF(X44=5,1.08,IF(X44=9,0.75,IF(X44=17,0.53,IF(X44=33,0.37,IF(X44&gt;=65,0.26,0))))))))))+(Y44*1*$W$3)</f>
        <v>4.32</v>
      </c>
      <c r="AA44" s="22"/>
      <c r="AB44" s="23"/>
      <c r="AC44" s="14">
        <f>($W$3*(IF(AA44=1,5,IF(AA44=2,3,IF(AA44=3,1.8,IF(AA44=5,1.08,IF(AA44=9,0.75,IF(AA44=17,0.53,IF(AA44=33,0.37,IF(AA44&gt;=65,0.26,0))))))))))+(AB44*1*$W$3)</f>
        <v>0</v>
      </c>
      <c r="AD44" s="33">
        <f>H44+K44+N44+Q44+T44+W44+Z44+AC44</f>
        <v>28.8</v>
      </c>
      <c r="AE44" s="33">
        <f>IF(D44&gt;1998,H44+K44+N44+Q44+T44+W44+Z44+AC44,"n/d")</f>
        <v>28.8</v>
      </c>
    </row>
    <row r="45" spans="1:31" x14ac:dyDescent="0.15">
      <c r="A45" s="17">
        <v>41</v>
      </c>
      <c r="B45" s="6" t="s">
        <v>320</v>
      </c>
      <c r="C45" s="6" t="s">
        <v>0</v>
      </c>
      <c r="D45" s="29">
        <v>2002</v>
      </c>
      <c r="E45" s="7">
        <v>-53</v>
      </c>
      <c r="F45" s="56"/>
      <c r="G45" s="26" t="s">
        <v>56</v>
      </c>
      <c r="H45" s="33">
        <v>0.43200000000000005</v>
      </c>
      <c r="I45" s="22">
        <v>3</v>
      </c>
      <c r="J45" s="23">
        <v>1</v>
      </c>
      <c r="K45" s="14">
        <f>($K$3*(IF(I45=1,5,IF(I45=2,3,IF(I45=3,1.8,IF(I45=5,1.08,IF(I45=9,0.75,IF(I45=17,0.53,IF(I45=33,0.37,IF(I45&gt;=65,0.26,0))))))))))+(J45*1*$K$3)</f>
        <v>5.6</v>
      </c>
      <c r="L45" s="42">
        <v>5</v>
      </c>
      <c r="M45" s="43">
        <v>0</v>
      </c>
      <c r="N45" s="44">
        <f>($N$3*(IF(L45=1,5,IF(L45=2,3,IF(L45=3,1.8,IF(L45=5,1.08,IF(L45=9,0.75,IF(L45=17,0.53,IF(L45=33,0.37,IF(L45&gt;=65,0.26,0))))))))))+(M45*1*$N$3)</f>
        <v>2.16</v>
      </c>
      <c r="O45" s="22"/>
      <c r="P45" s="23"/>
      <c r="Q45" s="14">
        <f>($Q$3*(IF(O45=1,5,IF(O45=2,3,IF(O45=3,1.8,IF(O45=5,1.08,IF(O45=9,0.75,IF(O45=17,0.53,IF(O45=33,0.37,IF(O45&gt;=65,0.26,0))))))))))+(P45*1*$Q$3)</f>
        <v>0</v>
      </c>
      <c r="R45" s="42"/>
      <c r="S45" s="43"/>
      <c r="T45" s="44">
        <f>($T$3*(IF(R45=1,5,IF(R45=2,3,IF(R45=3,1.8,IF(R45=5,1.08,IF(R45=9,0.75,IF(R45=17,0.53,IF(R45=33,0.37,IF(R45&gt;=65,0.26,0))))))))))+(S45*1*$T$3)</f>
        <v>0</v>
      </c>
      <c r="U45" s="22"/>
      <c r="V45" s="23"/>
      <c r="W45" s="14">
        <f>($W$3*(IF(U45=1,5,IF(U45=2,3,IF(U45=3,1.8,IF(U45=5,1.08,IF(U45=9,0.75,IF(U45=17,0.53,IF(U45=33,0.37,IF(U45&gt;=65,0.26,0))))))))))+(V45*1*$W$3)</f>
        <v>0</v>
      </c>
      <c r="X45" s="42"/>
      <c r="Y45" s="43"/>
      <c r="Z45" s="44">
        <f>($W$3*(IF(X45=1,5,IF(X45=2,3,IF(X45=3,1.8,IF(X45=5,1.08,IF(X45=9,0.75,IF(X45=17,0.53,IF(X45=33,0.37,IF(X45&gt;=65,0.26,0))))))))))+(Y45*1*$W$3)</f>
        <v>0</v>
      </c>
      <c r="AA45" s="22">
        <v>2</v>
      </c>
      <c r="AB45" s="23">
        <v>2</v>
      </c>
      <c r="AC45" s="14">
        <f>($W$3*(IF(AA45=1,5,IF(AA45=2,3,IF(AA45=3,1.8,IF(AA45=5,1.08,IF(AA45=9,0.75,IF(AA45=17,0.53,IF(AA45=33,0.37,IF(AA45&gt;=65,0.26,0))))))))))+(AB45*1*$W$3)</f>
        <v>20</v>
      </c>
      <c r="AD45" s="33">
        <f>H45+K45+N45+Q45+T45+W45+Z45+AC45</f>
        <v>28.192</v>
      </c>
      <c r="AE45" s="33">
        <f>IF(D45&gt;1998,H45+K45+N45+Q45+T45+W45+Z45+AC45,"n/d")</f>
        <v>28.192</v>
      </c>
    </row>
    <row r="46" spans="1:31" x14ac:dyDescent="0.15">
      <c r="A46" s="17">
        <v>42</v>
      </c>
      <c r="B46" s="6" t="s">
        <v>44</v>
      </c>
      <c r="C46" s="6" t="s">
        <v>100</v>
      </c>
      <c r="D46" s="29">
        <v>1999</v>
      </c>
      <c r="E46" s="7">
        <v>-62</v>
      </c>
      <c r="F46" s="56"/>
      <c r="G46" s="7" t="s">
        <v>56</v>
      </c>
      <c r="H46" s="33">
        <v>3.7439999999999998</v>
      </c>
      <c r="I46" s="22">
        <v>2</v>
      </c>
      <c r="J46" s="23">
        <v>2</v>
      </c>
      <c r="K46" s="14">
        <f>($K$3*(IF(I46=1,5,IF(I46=2,3,IF(I46=3,1.8,IF(I46=5,1.08,IF(I46=9,0.75,IF(I46=17,0.53,IF(I46=33,0.37,IF(I46&gt;=65,0.26,0))))))))))+(J46*1*$K$3)</f>
        <v>10</v>
      </c>
      <c r="L46" s="42"/>
      <c r="M46" s="43"/>
      <c r="N46" s="44">
        <f>($N$3*(IF(L46=1,5,IF(L46=2,3,IF(L46=3,1.8,IF(L46=5,1.08,IF(L46=9,0.75,IF(L46=17,0.53,IF(L46=33,0.37,IF(L46&gt;=65,0.26,0))))))))))+(M46*1*$N$3)</f>
        <v>0</v>
      </c>
      <c r="O46" s="22"/>
      <c r="P46" s="23"/>
      <c r="Q46" s="14">
        <f>($Q$3*(IF(O46=1,5,IF(O46=2,3,IF(O46=3,1.8,IF(O46=5,1.08,IF(O46=9,0.75,IF(O46=17,0.53,IF(O46=33,0.37,IF(O46&gt;=65,0.26,0))))))))))+(P46*1*$Q$3)</f>
        <v>0</v>
      </c>
      <c r="R46" s="42">
        <v>17</v>
      </c>
      <c r="S46" s="43">
        <v>0</v>
      </c>
      <c r="T46" s="44">
        <f>($T$3*(IF(R46=1,5,IF(R46=2,3,IF(R46=3,1.8,IF(R46=5,1.08,IF(R46=9,0.75,IF(R46=17,0.53,IF(R46=33,0.37,IF(R46&gt;=65,0.26,0))))))))))+(S46*1*$T$3)</f>
        <v>2.12</v>
      </c>
      <c r="U46" s="22">
        <v>5</v>
      </c>
      <c r="V46" s="23">
        <v>2</v>
      </c>
      <c r="W46" s="14">
        <f>($W$3*(IF(U46=1,5,IF(U46=2,3,IF(U46=3,1.8,IF(U46=5,1.08,IF(U46=9,0.75,IF(U46=17,0.53,IF(U46=33,0.37,IF(U46&gt;=65,0.26,0))))))))))+(V46*1*$W$3)</f>
        <v>12.32</v>
      </c>
      <c r="X46" s="42"/>
      <c r="Y46" s="43"/>
      <c r="Z46" s="44">
        <f>($W$3*(IF(X46=1,5,IF(X46=2,3,IF(X46=3,1.8,IF(X46=5,1.08,IF(X46=9,0.75,IF(X46=17,0.53,IF(X46=33,0.37,IF(X46&gt;=65,0.26,0))))))))))+(Y46*1*$W$3)</f>
        <v>0</v>
      </c>
      <c r="AA46" s="22"/>
      <c r="AB46" s="23"/>
      <c r="AC46" s="14">
        <f>($W$3*(IF(AA46=1,5,IF(AA46=2,3,IF(AA46=3,1.8,IF(AA46=5,1.08,IF(AA46=9,0.75,IF(AA46=17,0.53,IF(AA46=33,0.37,IF(AA46&gt;=65,0.26,0))))))))))+(AB46*1*$W$3)</f>
        <v>0</v>
      </c>
      <c r="AD46" s="33">
        <f>H46+K46+N46+Q46+T46+W46+Z46+AC46</f>
        <v>28.184000000000001</v>
      </c>
      <c r="AE46" s="33">
        <f>IF(D46&gt;1998,H46+K46+N46+Q46+T46+W46+Z46+AC46,"n/d")</f>
        <v>28.184000000000001</v>
      </c>
    </row>
    <row r="47" spans="1:31" x14ac:dyDescent="0.15">
      <c r="A47" s="17">
        <v>43</v>
      </c>
      <c r="B47" s="6" t="s">
        <v>209</v>
      </c>
      <c r="C47" s="6" t="s">
        <v>210</v>
      </c>
      <c r="D47" s="29">
        <v>2002</v>
      </c>
      <c r="E47" s="7">
        <v>-67</v>
      </c>
      <c r="F47" s="56"/>
      <c r="G47" s="7" t="s">
        <v>56</v>
      </c>
      <c r="H47" s="33">
        <v>3.7600000000000002</v>
      </c>
      <c r="I47" s="22">
        <v>1</v>
      </c>
      <c r="J47" s="23">
        <v>3</v>
      </c>
      <c r="K47" s="14">
        <f>($K$3*(IF(I47=1,5,IF(I47=2,3,IF(I47=3,1.8,IF(I47=5,1.08,IF(I47=9,0.75,IF(I47=17,0.53,IF(I47=33,0.37,IF(I47&gt;=65,0.26,0))))))))))+(J47*1*$K$3)</f>
        <v>16</v>
      </c>
      <c r="L47" s="42">
        <v>2</v>
      </c>
      <c r="M47" s="43">
        <v>1</v>
      </c>
      <c r="N47" s="44">
        <f>($N$3*(IF(L47=1,5,IF(L47=2,3,IF(L47=3,1.8,IF(L47=5,1.08,IF(L47=9,0.75,IF(L47=17,0.53,IF(L47=33,0.37,IF(L47&gt;=65,0.26,0))))))))))+(M47*1*$N$3)</f>
        <v>8</v>
      </c>
      <c r="O47" s="22"/>
      <c r="P47" s="23"/>
      <c r="Q47" s="14">
        <f>($Q$3*(IF(O47=1,5,IF(O47=2,3,IF(O47=3,1.8,IF(O47=5,1.08,IF(O47=9,0.75,IF(O47=17,0.53,IF(O47=33,0.37,IF(O47&gt;=65,0.26,0))))))))))+(P47*1*$Q$3)</f>
        <v>0</v>
      </c>
      <c r="R47" s="42"/>
      <c r="S47" s="43"/>
      <c r="T47" s="44">
        <f>($T$3*(IF(R47=1,5,IF(R47=2,3,IF(R47=3,1.8,IF(R47=5,1.08,IF(R47=9,0.75,IF(R47=17,0.53,IF(R47=33,0.37,IF(R47&gt;=65,0.26,0))))))))))+(S47*1*$T$3)</f>
        <v>0</v>
      </c>
      <c r="U47" s="22"/>
      <c r="V47" s="23"/>
      <c r="W47" s="14">
        <f>($W$3*(IF(U47=1,5,IF(U47=2,3,IF(U47=3,1.8,IF(U47=5,1.08,IF(U47=9,0.75,IF(U47=17,0.53,IF(U47=33,0.37,IF(U47&gt;=65,0.26,0))))))))))+(V47*1*$W$3)</f>
        <v>0</v>
      </c>
      <c r="X47" s="42"/>
      <c r="Y47" s="43"/>
      <c r="Z47" s="44">
        <f>($W$3*(IF(X47=1,5,IF(X47=2,3,IF(X47=3,1.8,IF(X47=5,1.08,IF(X47=9,0.75,IF(X47=17,0.53,IF(X47=33,0.37,IF(X47&gt;=65,0.26,0))))))))))+(Y47*1*$W$3)</f>
        <v>0</v>
      </c>
      <c r="AA47" s="22"/>
      <c r="AB47" s="23"/>
      <c r="AC47" s="14">
        <f>($W$3*(IF(AA47=1,5,IF(AA47=2,3,IF(AA47=3,1.8,IF(AA47=5,1.08,IF(AA47=9,0.75,IF(AA47=17,0.53,IF(AA47=33,0.37,IF(AA47&gt;=65,0.26,0))))))))))+(AB47*1*$W$3)</f>
        <v>0</v>
      </c>
      <c r="AD47" s="33">
        <f>H47+K47+N47+Q47+T47+W47+Z47+AC47</f>
        <v>27.76</v>
      </c>
      <c r="AE47" s="33">
        <f>IF(D47&gt;1998,H47+K47+N47+Q47+T47+W47+Z47+AC47,"n/d")</f>
        <v>27.76</v>
      </c>
    </row>
    <row r="48" spans="1:31" x14ac:dyDescent="0.15">
      <c r="A48" s="17">
        <v>44</v>
      </c>
      <c r="B48" s="6" t="s">
        <v>407</v>
      </c>
      <c r="C48" s="6" t="s">
        <v>210</v>
      </c>
      <c r="D48" s="29">
        <v>2002</v>
      </c>
      <c r="E48" s="7" t="s">
        <v>54</v>
      </c>
      <c r="F48" s="56"/>
      <c r="G48" s="7" t="s">
        <v>56</v>
      </c>
      <c r="H48" s="33">
        <v>0</v>
      </c>
      <c r="I48" s="22"/>
      <c r="J48" s="23"/>
      <c r="K48" s="14">
        <f>($K$3*(IF(I48=1,5,IF(I48=2,3,IF(I48=3,1.8,IF(I48=5,1.08,IF(I48=9,0.75,IF(I48=17,0.53,IF(I48=33,0.37,IF(I48&gt;=65,0.26,0))))))))))+(J48*1*$K$3)</f>
        <v>0</v>
      </c>
      <c r="L48" s="42"/>
      <c r="M48" s="43"/>
      <c r="N48" s="44">
        <f>($N$3*(IF(L48=1,5,IF(L48=2,3,IF(L48=3,1.8,IF(L48=5,1.08,IF(L48=9,0.75,IF(L48=17,0.53,IF(L48=33,0.37,IF(L48&gt;=65,0.26,0))))))))))+(M48*1*$N$3)</f>
        <v>0</v>
      </c>
      <c r="O48" s="22"/>
      <c r="P48" s="23"/>
      <c r="Q48" s="14">
        <f>($Q$3*(IF(O48=1,5,IF(O48=2,3,IF(O48=3,1.8,IF(O48=5,1.08,IF(O48=9,0.75,IF(O48=17,0.53,IF(O48=33,0.37,IF(O48&gt;=65,0.26,0))))))))))+(P48*1*$Q$3)</f>
        <v>0</v>
      </c>
      <c r="R48" s="42"/>
      <c r="S48" s="43"/>
      <c r="T48" s="44">
        <f>($T$3*(IF(R48=1,5,IF(R48=2,3,IF(R48=3,1.8,IF(R48=5,1.08,IF(R48=9,0.75,IF(R48=17,0.53,IF(R48=33,0.37,IF(R48&gt;=65,0.26,0))))))))))+(S48*1*$T$3)</f>
        <v>0</v>
      </c>
      <c r="U48" s="22"/>
      <c r="V48" s="23"/>
      <c r="W48" s="14">
        <f>($W$3*(IF(U48=1,5,IF(U48=2,3,IF(U48=3,1.8,IF(U48=5,1.08,IF(U48=9,0.75,IF(U48=17,0.53,IF(U48=33,0.37,IF(U48&gt;=65,0.26,0))))))))))+(V48*1*$W$3)</f>
        <v>0</v>
      </c>
      <c r="X48" s="42">
        <v>3</v>
      </c>
      <c r="Y48" s="43">
        <v>1</v>
      </c>
      <c r="Z48" s="44">
        <f>($W$3*(IF(X48=1,5,IF(X48=2,3,IF(X48=3,1.8,IF(X48=5,1.08,IF(X48=9,0.75,IF(X48=17,0.53,IF(X48=33,0.37,IF(X48&gt;=65,0.26,0))))))))))+(Y48*1*$W$3)</f>
        <v>11.2</v>
      </c>
      <c r="AA48" s="22">
        <v>2</v>
      </c>
      <c r="AB48" s="23">
        <v>1</v>
      </c>
      <c r="AC48" s="14">
        <f>($W$3*(IF(AA48=1,5,IF(AA48=2,3,IF(AA48=3,1.8,IF(AA48=5,1.08,IF(AA48=9,0.75,IF(AA48=17,0.53,IF(AA48=33,0.37,IF(AA48&gt;=65,0.26,0))))))))))+(AB48*1*$W$3)</f>
        <v>16</v>
      </c>
      <c r="AD48" s="33">
        <f>H48+K48+N48+Q48+T48+W48+Z48+AC48</f>
        <v>27.2</v>
      </c>
      <c r="AE48" s="33">
        <f>IF(D48&gt;1998,H48+K48+N48+Q48+T48+W48+Z48+AC48,"n/d")</f>
        <v>27.2</v>
      </c>
    </row>
    <row r="49" spans="1:31" x14ac:dyDescent="0.15">
      <c r="A49" s="17">
        <v>45</v>
      </c>
      <c r="B49" s="6" t="s">
        <v>291</v>
      </c>
      <c r="C49" s="6" t="s">
        <v>76</v>
      </c>
      <c r="D49" s="29">
        <v>1998</v>
      </c>
      <c r="E49" s="7">
        <v>-62</v>
      </c>
      <c r="F49" s="56"/>
      <c r="G49" s="7" t="s">
        <v>56</v>
      </c>
      <c r="H49" s="33">
        <v>0</v>
      </c>
      <c r="I49" s="22"/>
      <c r="J49" s="23"/>
      <c r="K49" s="14">
        <f>($K$3*(IF(I49=1,5,IF(I49=2,3,IF(I49=3,1.8,IF(I49=5,1.08,IF(I49=9,0.75,IF(I49=17,0.53,IF(I49=33,0.37,IF(I49&gt;=65,0.26,0))))))))))+(J49*1*$K$3)</f>
        <v>0</v>
      </c>
      <c r="L49" s="51">
        <v>3</v>
      </c>
      <c r="M49" s="52">
        <v>1</v>
      </c>
      <c r="N49" s="44">
        <f>($N$3*(IF(L49=1,5,IF(L49=2,3,IF(L49=3,1.8,IF(L49=5,1.08,IF(L49=9,0.75,IF(L49=17,0.53,IF(L49=33,0.37,IF(L49&gt;=65,0.26,0))))))))))+(M49*1*$N$3)</f>
        <v>5.6</v>
      </c>
      <c r="O49" s="51">
        <v>17</v>
      </c>
      <c r="P49" s="52">
        <v>0</v>
      </c>
      <c r="Q49" s="14">
        <f>($Q$3*(IF(O49=1,5,IF(O49=2,3,IF(O49=3,1.8,IF(O49=5,1.08,IF(O49=9,0.75,IF(O49=17,0.53,IF(O49=33,0.37,IF(O49&gt;=65,0.26,0))))))))))+(P49*1*$Q$3)</f>
        <v>2.12</v>
      </c>
      <c r="R49" s="42">
        <v>17</v>
      </c>
      <c r="S49" s="43">
        <v>0</v>
      </c>
      <c r="T49" s="44">
        <f>($T$3*(IF(R49=1,5,IF(R49=2,3,IF(R49=3,1.8,IF(R49=5,1.08,IF(R49=9,0.75,IF(R49=17,0.53,IF(R49=33,0.37,IF(R49&gt;=65,0.26,0))))))))))+(S49*1*$T$3)</f>
        <v>2.12</v>
      </c>
      <c r="U49" s="51">
        <v>17</v>
      </c>
      <c r="V49" s="52">
        <v>0</v>
      </c>
      <c r="W49" s="14">
        <f>($W$3*(IF(U49=1,5,IF(U49=2,3,IF(U49=3,1.8,IF(U49=5,1.08,IF(U49=9,0.75,IF(U49=17,0.53,IF(U49=33,0.37,IF(U49&gt;=65,0.26,0))))))))))+(V49*1*$W$3)</f>
        <v>2.12</v>
      </c>
      <c r="X49" s="42">
        <v>9</v>
      </c>
      <c r="Y49" s="43">
        <v>0</v>
      </c>
      <c r="Z49" s="44">
        <f>($W$3*(IF(X49=1,5,IF(X49=2,3,IF(X49=3,1.8,IF(X49=5,1.08,IF(X49=9,0.75,IF(X49=17,0.53,IF(X49=33,0.37,IF(X49&gt;=65,0.26,0))))))))))+(Y49*1*$W$3)</f>
        <v>3</v>
      </c>
      <c r="AA49" s="22">
        <v>3</v>
      </c>
      <c r="AB49" s="23">
        <v>1</v>
      </c>
      <c r="AC49" s="14">
        <f>($W$3*(IF(AA49=1,5,IF(AA49=2,3,IF(AA49=3,1.8,IF(AA49=5,1.08,IF(AA49=9,0.75,IF(AA49=17,0.53,IF(AA49=33,0.37,IF(AA49&gt;=65,0.26,0))))))))))+(AB49*1*$W$3)</f>
        <v>11.2</v>
      </c>
      <c r="AD49" s="33">
        <f>H49+K49+N49+Q49+T49+W49+Z49+AC49</f>
        <v>26.16</v>
      </c>
      <c r="AE49" s="33" t="str">
        <f>IF(D49&gt;1998,H49+K49+N49+Q49+T49+W49+Z49+AC49,"n/d")</f>
        <v>n/d</v>
      </c>
    </row>
    <row r="50" spans="1:31" x14ac:dyDescent="0.15">
      <c r="A50" s="17">
        <v>46</v>
      </c>
      <c r="B50" s="6" t="s">
        <v>35</v>
      </c>
      <c r="C50" s="6" t="s">
        <v>106</v>
      </c>
      <c r="D50" s="29">
        <v>2000</v>
      </c>
      <c r="E50" s="7">
        <v>-49</v>
      </c>
      <c r="F50" s="56"/>
      <c r="G50" s="7" t="s">
        <v>56</v>
      </c>
      <c r="H50" s="33">
        <v>1.544</v>
      </c>
      <c r="I50" s="22">
        <v>1</v>
      </c>
      <c r="J50" s="23">
        <v>2</v>
      </c>
      <c r="K50" s="14">
        <f>($K$3*(IF(I50=1,5,IF(I50=2,3,IF(I50=3,1.8,IF(I50=5,1.08,IF(I50=9,0.75,IF(I50=17,0.53,IF(I50=33,0.37,IF(I50&gt;=65,0.26,0))))))))))+(J50*1*$K$3)</f>
        <v>14</v>
      </c>
      <c r="L50" s="42">
        <v>3</v>
      </c>
      <c r="M50" s="43">
        <v>0</v>
      </c>
      <c r="N50" s="44">
        <f>($N$3*(IF(L50=1,5,IF(L50=2,3,IF(L50=3,1.8,IF(L50=5,1.08,IF(L50=9,0.75,IF(L50=17,0.53,IF(L50=33,0.37,IF(L50&gt;=65,0.26,0))))))))))+(M50*1*$N$3)</f>
        <v>3.6</v>
      </c>
      <c r="O50" s="22">
        <v>9</v>
      </c>
      <c r="P50" s="23">
        <v>1</v>
      </c>
      <c r="Q50" s="14">
        <f>($Q$3*(IF(O50=1,5,IF(O50=2,3,IF(O50=3,1.8,IF(O50=5,1.08,IF(O50=9,0.75,IF(O50=17,0.53,IF(O50=33,0.37,IF(O50&gt;=65,0.26,0))))))))))+(P50*1*$Q$3)</f>
        <v>7</v>
      </c>
      <c r="R50" s="42"/>
      <c r="S50" s="43"/>
      <c r="T50" s="44">
        <f>($T$3*(IF(R50=1,5,IF(R50=2,3,IF(R50=3,1.8,IF(R50=5,1.08,IF(R50=9,0.75,IF(R50=17,0.53,IF(R50=33,0.37,IF(R50&gt;=65,0.26,0))))))))))+(S50*1*$T$3)</f>
        <v>0</v>
      </c>
      <c r="U50" s="22"/>
      <c r="V50" s="23"/>
      <c r="W50" s="14">
        <f>($W$3*(IF(U50=1,5,IF(U50=2,3,IF(U50=3,1.8,IF(U50=5,1.08,IF(U50=9,0.75,IF(U50=17,0.53,IF(U50=33,0.37,IF(U50&gt;=65,0.26,0))))))))))+(V50*1*$W$3)</f>
        <v>0</v>
      </c>
      <c r="X50" s="42"/>
      <c r="Y50" s="43"/>
      <c r="Z50" s="44">
        <f>($W$3*(IF(X50=1,5,IF(X50=2,3,IF(X50=3,1.8,IF(X50=5,1.08,IF(X50=9,0.75,IF(X50=17,0.53,IF(X50=33,0.37,IF(X50&gt;=65,0.26,0))))))))))+(Y50*1*$W$3)</f>
        <v>0</v>
      </c>
      <c r="AA50" s="22"/>
      <c r="AB50" s="23"/>
      <c r="AC50" s="14">
        <f>($W$3*(IF(AA50=1,5,IF(AA50=2,3,IF(AA50=3,1.8,IF(AA50=5,1.08,IF(AA50=9,0.75,IF(AA50=17,0.53,IF(AA50=33,0.37,IF(AA50&gt;=65,0.26,0))))))))))+(AB50*1*$W$3)</f>
        <v>0</v>
      </c>
      <c r="AD50" s="33">
        <f>H50+K50+N50+Q50+T50+W50+Z50+AC50</f>
        <v>26.144000000000002</v>
      </c>
      <c r="AE50" s="33">
        <f>IF(D50&gt;1998,H50+K50+N50+Q50+T50+W50+Z50+AC50,"n/d")</f>
        <v>26.144000000000002</v>
      </c>
    </row>
    <row r="51" spans="1:31" x14ac:dyDescent="0.15">
      <c r="A51" s="17">
        <v>47</v>
      </c>
      <c r="B51" s="6" t="s">
        <v>417</v>
      </c>
      <c r="C51" s="6" t="s">
        <v>0</v>
      </c>
      <c r="D51" s="29">
        <v>2002</v>
      </c>
      <c r="E51" s="7">
        <v>-54</v>
      </c>
      <c r="F51" s="56"/>
      <c r="G51" s="7" t="s">
        <v>55</v>
      </c>
      <c r="H51" s="33">
        <v>1.92</v>
      </c>
      <c r="I51" s="22">
        <v>1</v>
      </c>
      <c r="J51" s="23">
        <v>3</v>
      </c>
      <c r="K51" s="14">
        <f>($K$3*(IF(I51=1,5,IF(I51=2,3,IF(I51=3,1.8,IF(I51=5,1.08,IF(I51=9,0.75,IF(I51=17,0.53,IF(I51=33,0.37,IF(I51&gt;=65,0.26,0))))))))))+(J51*1*$K$3)</f>
        <v>16</v>
      </c>
      <c r="L51" s="42">
        <v>2</v>
      </c>
      <c r="M51" s="43">
        <v>1</v>
      </c>
      <c r="N51" s="44">
        <f>($N$3*(IF(L51=1,5,IF(L51=2,3,IF(L51=3,1.8,IF(L51=5,1.08,IF(L51=9,0.75,IF(L51=17,0.53,IF(L51=33,0.37,IF(L51&gt;=65,0.26,0))))))))))+(M51*1*$N$3)</f>
        <v>8</v>
      </c>
      <c r="O51" s="22"/>
      <c r="P51" s="23"/>
      <c r="Q51" s="14">
        <f>($Q$3*(IF(O51=1,5,IF(O51=2,3,IF(O51=3,1.8,IF(O51=5,1.08,IF(O51=9,0.75,IF(O51=17,0.53,IF(O51=33,0.37,IF(O51&gt;=65,0.26,0))))))))))+(P51*1*$Q$3)</f>
        <v>0</v>
      </c>
      <c r="R51" s="42"/>
      <c r="S51" s="43"/>
      <c r="T51" s="44">
        <f>($T$3*(IF(R51=1,5,IF(R51=2,3,IF(R51=3,1.8,IF(R51=5,1.08,IF(R51=9,0.75,IF(R51=17,0.53,IF(R51=33,0.37,IF(R51&gt;=65,0.26,0))))))))))+(S51*1*$T$3)</f>
        <v>0</v>
      </c>
      <c r="U51" s="22"/>
      <c r="V51" s="23"/>
      <c r="W51" s="14">
        <f>($W$3*(IF(U51=1,5,IF(U51=2,3,IF(U51=3,1.8,IF(U51=5,1.08,IF(U51=9,0.75,IF(U51=17,0.53,IF(U51=33,0.37,IF(U51&gt;=65,0.26,0))))))))))+(V51*1*$W$3)</f>
        <v>0</v>
      </c>
      <c r="X51" s="42"/>
      <c r="Y51" s="43"/>
      <c r="Z51" s="44">
        <f>($W$3*(IF(X51=1,5,IF(X51=2,3,IF(X51=3,1.8,IF(X51=5,1.08,IF(X51=9,0.75,IF(X51=17,0.53,IF(X51=33,0.37,IF(X51&gt;=65,0.26,0))))))))))+(Y51*1*$W$3)</f>
        <v>0</v>
      </c>
      <c r="AA51" s="22"/>
      <c r="AB51" s="23"/>
      <c r="AC51" s="14">
        <f>($W$3*(IF(AA51=1,5,IF(AA51=2,3,IF(AA51=3,1.8,IF(AA51=5,1.08,IF(AA51=9,0.75,IF(AA51=17,0.53,IF(AA51=33,0.37,IF(AA51&gt;=65,0.26,0))))))))))+(AB51*1*$W$3)</f>
        <v>0</v>
      </c>
      <c r="AD51" s="33">
        <f>H51+K51+N51+Q51+T51+W51+Z51+AC51</f>
        <v>25.92</v>
      </c>
      <c r="AE51" s="33">
        <f>IF(D51&gt;1998,H51+K51+N51+Q51+T51+W51+Z51+AC51,"n/d")</f>
        <v>25.92</v>
      </c>
    </row>
    <row r="52" spans="1:31" x14ac:dyDescent="0.15">
      <c r="A52" s="17">
        <v>48</v>
      </c>
      <c r="B52" s="6" t="s">
        <v>256</v>
      </c>
      <c r="C52" s="6" t="s">
        <v>11</v>
      </c>
      <c r="D52" s="29">
        <v>1999</v>
      </c>
      <c r="E52" s="7">
        <v>-68</v>
      </c>
      <c r="F52" s="56"/>
      <c r="G52" s="7" t="s">
        <v>55</v>
      </c>
      <c r="H52" s="33">
        <v>4.056</v>
      </c>
      <c r="I52" s="22">
        <v>5</v>
      </c>
      <c r="J52" s="23">
        <v>0</v>
      </c>
      <c r="K52" s="14">
        <f>($K$3*(IF(I52=1,5,IF(I52=2,3,IF(I52=3,1.8,IF(I52=5,1.08,IF(I52=9,0.75,IF(I52=17,0.53,IF(I52=33,0.37,IF(I52&gt;=65,0.26,0))))))))))+(J52*1*$K$3)</f>
        <v>2.16</v>
      </c>
      <c r="L52" s="42">
        <v>5</v>
      </c>
      <c r="M52" s="43">
        <v>0</v>
      </c>
      <c r="N52" s="44">
        <f>($N$3*(IF(L52=1,5,IF(L52=2,3,IF(L52=3,1.8,IF(L52=5,1.08,IF(L52=9,0.75,IF(L52=17,0.53,IF(L52=33,0.37,IF(L52&gt;=65,0.26,0))))))))))+(M52*1*$N$3)</f>
        <v>2.16</v>
      </c>
      <c r="O52" s="22"/>
      <c r="P52" s="23"/>
      <c r="Q52" s="14">
        <f>($Q$3*(IF(O52=1,5,IF(O52=2,3,IF(O52=3,1.8,IF(O52=5,1.08,IF(O52=9,0.75,IF(O52=17,0.53,IF(O52=33,0.37,IF(O52&gt;=65,0.26,0))))))))))+(P52*1*$Q$3)</f>
        <v>0</v>
      </c>
      <c r="R52" s="42">
        <v>17</v>
      </c>
      <c r="S52" s="43">
        <v>1</v>
      </c>
      <c r="T52" s="44">
        <f>($T$3*(IF(R52=1,5,IF(R52=2,3,IF(R52=3,1.8,IF(R52=5,1.08,IF(R52=9,0.75,IF(R52=17,0.53,IF(R52=33,0.37,IF(R52&gt;=65,0.26,0))))))))))+(S52*1*$T$3)</f>
        <v>6.12</v>
      </c>
      <c r="U52" s="22"/>
      <c r="V52" s="23"/>
      <c r="W52" s="14">
        <f>($W$3*(IF(U52=1,5,IF(U52=2,3,IF(U52=3,1.8,IF(U52=5,1.08,IF(U52=9,0.75,IF(U52=17,0.53,IF(U52=33,0.37,IF(U52&gt;=65,0.26,0))))))))))+(V52*1*$W$3)</f>
        <v>0</v>
      </c>
      <c r="X52" s="42"/>
      <c r="Y52" s="43"/>
      <c r="Z52" s="44">
        <f>($W$3*(IF(X52=1,5,IF(X52=2,3,IF(X52=3,1.8,IF(X52=5,1.08,IF(X52=9,0.75,IF(X52=17,0.53,IF(X52=33,0.37,IF(X52&gt;=65,0.26,0))))))))))+(Y52*1*$W$3)</f>
        <v>0</v>
      </c>
      <c r="AA52" s="22">
        <v>3</v>
      </c>
      <c r="AB52" s="23">
        <v>1</v>
      </c>
      <c r="AC52" s="14">
        <f>($W$3*(IF(AA52=1,5,IF(AA52=2,3,IF(AA52=3,1.8,IF(AA52=5,1.08,IF(AA52=9,0.75,IF(AA52=17,0.53,IF(AA52=33,0.37,IF(AA52&gt;=65,0.26,0))))))))))+(AB52*1*$W$3)</f>
        <v>11.2</v>
      </c>
      <c r="AD52" s="33">
        <f>H52+K52+N52+Q52+T52+W52+Z52+AC52</f>
        <v>25.696000000000002</v>
      </c>
      <c r="AE52" s="33">
        <f>IF(D52&gt;1998,H52+K52+N52+Q52+T52+W52+Z52+AC52,"n/d")</f>
        <v>25.696000000000002</v>
      </c>
    </row>
    <row r="53" spans="1:31" x14ac:dyDescent="0.15">
      <c r="A53" s="17">
        <v>49</v>
      </c>
      <c r="B53" s="6" t="s">
        <v>297</v>
      </c>
      <c r="C53" s="6" t="s">
        <v>76</v>
      </c>
      <c r="D53" s="29">
        <v>2001</v>
      </c>
      <c r="E53" s="7">
        <v>-63</v>
      </c>
      <c r="F53" s="56"/>
      <c r="G53" s="7" t="s">
        <v>55</v>
      </c>
      <c r="H53" s="33">
        <v>1.268</v>
      </c>
      <c r="I53" s="22"/>
      <c r="J53" s="23"/>
      <c r="K53" s="14">
        <f>($K$3*(IF(I53=1,5,IF(I53=2,3,IF(I53=3,1.8,IF(I53=5,1.08,IF(I53=9,0.75,IF(I53=17,0.53,IF(I53=33,0.37,IF(I53&gt;=65,0.26,0))))))))))+(J53*1*$K$3)</f>
        <v>0</v>
      </c>
      <c r="L53" s="51">
        <v>2</v>
      </c>
      <c r="M53" s="52">
        <v>2</v>
      </c>
      <c r="N53" s="44">
        <f>($N$3*(IF(L53=1,5,IF(L53=2,3,IF(L53=3,1.8,IF(L53=5,1.08,IF(L53=9,0.75,IF(L53=17,0.53,IF(L53=33,0.37,IF(L53&gt;=65,0.26,0))))))))))+(M53*1*$N$3)</f>
        <v>10</v>
      </c>
      <c r="O53" s="51">
        <v>17</v>
      </c>
      <c r="P53" s="52">
        <v>0</v>
      </c>
      <c r="Q53" s="14">
        <f>($Q$3*(IF(O53=1,5,IF(O53=2,3,IF(O53=3,1.8,IF(O53=5,1.08,IF(O53=9,0.75,IF(O53=17,0.53,IF(O53=33,0.37,IF(O53&gt;=65,0.26,0))))))))))+(P53*1*$Q$3)</f>
        <v>2.12</v>
      </c>
      <c r="R53" s="42">
        <v>17</v>
      </c>
      <c r="S53" s="43">
        <v>1</v>
      </c>
      <c r="T53" s="44">
        <f>($T$3*(IF(R53=1,5,IF(R53=2,3,IF(R53=3,1.8,IF(R53=5,1.08,IF(R53=9,0.75,IF(R53=17,0.53,IF(R53=33,0.37,IF(R53&gt;=65,0.26,0))))))))))+(S53*1*$T$3)</f>
        <v>6.12</v>
      </c>
      <c r="U53" s="51">
        <v>17</v>
      </c>
      <c r="V53" s="52">
        <v>1</v>
      </c>
      <c r="W53" s="14">
        <f>($W$3*(IF(U53=1,5,IF(U53=2,3,IF(U53=3,1.8,IF(U53=5,1.08,IF(U53=9,0.75,IF(U53=17,0.53,IF(U53=33,0.37,IF(U53&gt;=65,0.26,0))))))))))+(V53*1*$W$3)</f>
        <v>6.12</v>
      </c>
      <c r="X53" s="42"/>
      <c r="Y53" s="43"/>
      <c r="Z53" s="44">
        <f>($W$3*(IF(X53=1,5,IF(X53=2,3,IF(X53=3,1.8,IF(X53=5,1.08,IF(X53=9,0.75,IF(X53=17,0.53,IF(X53=33,0.37,IF(X53&gt;=65,0.26,0))))))))))+(Y53*1*$W$3)</f>
        <v>0</v>
      </c>
      <c r="AA53" s="22"/>
      <c r="AB53" s="23"/>
      <c r="AC53" s="14">
        <f>($W$3*(IF(AA53=1,5,IF(AA53=2,3,IF(AA53=3,1.8,IF(AA53=5,1.08,IF(AA53=9,0.75,IF(AA53=17,0.53,IF(AA53=33,0.37,IF(AA53&gt;=65,0.26,0))))))))))+(AB53*1*$W$3)</f>
        <v>0</v>
      </c>
      <c r="AD53" s="33">
        <f>H53+K53+N53+Q53+T53+W53+Z53+AC53</f>
        <v>25.628000000000004</v>
      </c>
      <c r="AE53" s="33">
        <f>IF(D53&gt;1998,H53+K53+N53+Q53+T53+W53+Z53+AC53,"n/d")</f>
        <v>25.628000000000004</v>
      </c>
    </row>
    <row r="54" spans="1:31" x14ac:dyDescent="0.15">
      <c r="A54" s="17">
        <v>50</v>
      </c>
      <c r="B54" s="27" t="s">
        <v>324</v>
      </c>
      <c r="C54" s="27" t="s">
        <v>76</v>
      </c>
      <c r="D54" s="7">
        <v>1994</v>
      </c>
      <c r="E54" s="7">
        <v>-73</v>
      </c>
      <c r="F54" s="56"/>
      <c r="G54" s="26" t="s">
        <v>56</v>
      </c>
      <c r="H54" s="33">
        <v>1.6</v>
      </c>
      <c r="I54" s="23"/>
      <c r="J54" s="23"/>
      <c r="K54" s="14">
        <f>($K$3*(IF(I54=1,5,IF(I54=2,3,IF(I54=3,1.8,IF(I54=5,1.08,IF(I54=9,0.75,IF(I54=17,0.53,IF(I54=33,0.37,IF(I54&gt;=65,0.26,0))))))))))+(J54*1*$K$3)</f>
        <v>0</v>
      </c>
      <c r="L54" s="43">
        <v>2</v>
      </c>
      <c r="M54" s="43">
        <v>2</v>
      </c>
      <c r="N54" s="44">
        <f>($N$3*(IF(L54=1,5,IF(L54=2,3,IF(L54=3,1.8,IF(L54=5,1.08,IF(L54=9,0.75,IF(L54=17,0.53,IF(L54=33,0.37,IF(L54&gt;=65,0.26,0))))))))))+(M54*1*$N$3)</f>
        <v>10</v>
      </c>
      <c r="O54" s="23">
        <v>9</v>
      </c>
      <c r="P54" s="23">
        <v>0</v>
      </c>
      <c r="Q54" s="14">
        <f>($Q$3*(IF(O54=1,5,IF(O54=2,3,IF(O54=3,1.8,IF(O54=5,1.08,IF(O54=9,0.75,IF(O54=17,0.53,IF(O54=33,0.37,IF(O54&gt;=65,0.26,0))))))))))+(P54*1*$Q$3)</f>
        <v>3</v>
      </c>
      <c r="R54" s="43">
        <v>17</v>
      </c>
      <c r="S54" s="43">
        <v>0</v>
      </c>
      <c r="T54" s="44">
        <f>($T$3*(IF(R54=1,5,IF(R54=2,3,IF(R54=3,1.8,IF(R54=5,1.08,IF(R54=9,0.75,IF(R54=17,0.53,IF(R54=33,0.37,IF(R54&gt;=65,0.26,0))))))))))+(S54*1*$T$3)</f>
        <v>2.12</v>
      </c>
      <c r="U54" s="23">
        <v>5</v>
      </c>
      <c r="V54" s="23">
        <v>1</v>
      </c>
      <c r="W54" s="14">
        <f>($W$3*(IF(U54=1,5,IF(U54=2,3,IF(U54=3,1.8,IF(U54=5,1.08,IF(U54=9,0.75,IF(U54=17,0.53,IF(U54=33,0.37,IF(U54&gt;=65,0.26,0))))))))))+(V54*1*$W$3)</f>
        <v>8.32</v>
      </c>
      <c r="X54" s="43"/>
      <c r="Y54" s="43"/>
      <c r="Z54" s="44">
        <f>($W$3*(IF(X54=1,5,IF(X54=2,3,IF(X54=3,1.8,IF(X54=5,1.08,IF(X54=9,0.75,IF(X54=17,0.53,IF(X54=33,0.37,IF(X54&gt;=65,0.26,0))))))))))+(Y54*1*$W$3)</f>
        <v>0</v>
      </c>
      <c r="AA54" s="23"/>
      <c r="AB54" s="23"/>
      <c r="AC54" s="14">
        <f>($W$3*(IF(AA54=1,5,IF(AA54=2,3,IF(AA54=3,1.8,IF(AA54=5,1.08,IF(AA54=9,0.75,IF(AA54=17,0.53,IF(AA54=33,0.37,IF(AA54&gt;=65,0.26,0))))))))))+(AB54*1*$W$3)</f>
        <v>0</v>
      </c>
      <c r="AD54" s="33">
        <f>H54+K54+N54+Q54+T54+W54+Z54+AC54</f>
        <v>25.04</v>
      </c>
      <c r="AE54" s="33" t="str">
        <f>IF(D54&gt;1998,H54+K54+N54+Q54+T54+W54+Z54+AC54,"n/d")</f>
        <v>n/d</v>
      </c>
    </row>
    <row r="55" spans="1:31" x14ac:dyDescent="0.15">
      <c r="A55" s="17">
        <v>51</v>
      </c>
      <c r="B55" s="6" t="s">
        <v>381</v>
      </c>
      <c r="C55" s="6" t="s">
        <v>76</v>
      </c>
      <c r="D55" s="29">
        <v>2001</v>
      </c>
      <c r="E55" s="7">
        <v>-49</v>
      </c>
      <c r="F55" s="56">
        <v>-53</v>
      </c>
      <c r="G55" s="7" t="s">
        <v>56</v>
      </c>
      <c r="H55" s="33">
        <v>0</v>
      </c>
      <c r="I55" s="22"/>
      <c r="J55" s="23"/>
      <c r="K55" s="14">
        <f>($K$3*(IF(I55=1,5,IF(I55=2,3,IF(I55=3,1.8,IF(I55=5,1.08,IF(I55=9,0.75,IF(I55=17,0.53,IF(I55=33,0.37,IF(I55&gt;=65,0.26,0))))))))))+(J55*1*$K$3)</f>
        <v>0</v>
      </c>
      <c r="L55" s="42">
        <v>1</v>
      </c>
      <c r="M55" s="43">
        <v>3</v>
      </c>
      <c r="N55" s="44">
        <f>($N$3*(IF(L55=1,5,IF(L55=2,3,IF(L55=3,1.8,IF(L55=5,1.08,IF(L55=9,0.75,IF(L55=17,0.53,IF(L55=33,0.37,IF(L55&gt;=65,0.26,0))))))))))+(M55*1*$N$3)</f>
        <v>16</v>
      </c>
      <c r="O55" s="22">
        <v>9</v>
      </c>
      <c r="P55" s="23">
        <v>0</v>
      </c>
      <c r="Q55" s="14">
        <f>($Q$3*(IF(O55=1,5,IF(O55=2,3,IF(O55=3,1.8,IF(O55=5,1.08,IF(O55=9,0.75,IF(O55=17,0.53,IF(O55=33,0.37,IF(O55&gt;=65,0.26,0))))))))))+(P55*1*$Q$3)</f>
        <v>3</v>
      </c>
      <c r="R55" s="42">
        <v>17</v>
      </c>
      <c r="S55" s="43">
        <v>0</v>
      </c>
      <c r="T55" s="44">
        <f>($T$3*(IF(R55=1,5,IF(R55=2,3,IF(R55=3,1.8,IF(R55=5,1.08,IF(R55=9,0.75,IF(R55=17,0.53,IF(R55=33,0.37,IF(R55&gt;=65,0.26,0))))))))))+(S55*1*$T$3)</f>
        <v>2.12</v>
      </c>
      <c r="U55" s="22">
        <v>9</v>
      </c>
      <c r="V55" s="23">
        <v>0</v>
      </c>
      <c r="W55" s="14">
        <f>($W$3*(IF(U55=1,5,IF(U55=2,3,IF(U55=3,1.8,IF(U55=5,1.08,IF(U55=9,0.75,IF(U55=17,0.53,IF(U55=33,0.37,IF(U55&gt;=65,0.26,0))))))))))+(V55*1*$W$3)</f>
        <v>3</v>
      </c>
      <c r="X55" s="42"/>
      <c r="Y55" s="43"/>
      <c r="Z55" s="44">
        <f>($W$3*(IF(X55=1,5,IF(X55=2,3,IF(X55=3,1.8,IF(X55=5,1.08,IF(X55=9,0.75,IF(X55=17,0.53,IF(X55=33,0.37,IF(X55&gt;=65,0.26,0))))))))))+(Y55*1*$W$3)</f>
        <v>0</v>
      </c>
      <c r="AA55" s="22"/>
      <c r="AB55" s="23"/>
      <c r="AC55" s="14">
        <f>($W$3*(IF(AA55=1,5,IF(AA55=2,3,IF(AA55=3,1.8,IF(AA55=5,1.08,IF(AA55=9,0.75,IF(AA55=17,0.53,IF(AA55=33,0.37,IF(AA55&gt;=65,0.26,0))))))))))+(AB55*1*$W$3)</f>
        <v>0</v>
      </c>
      <c r="AD55" s="33">
        <f>H55+K55+N55+Q55+T55+W55+Z55+AC55</f>
        <v>24.12</v>
      </c>
      <c r="AE55" s="33">
        <f>IF(D55&gt;1998,H55+K55+N55+Q55+T55+W55+Z55+AC55,"n/d")</f>
        <v>24.12</v>
      </c>
    </row>
    <row r="56" spans="1:31" x14ac:dyDescent="0.15">
      <c r="A56" s="17">
        <v>52</v>
      </c>
      <c r="B56" s="8" t="s">
        <v>224</v>
      </c>
      <c r="C56" s="8" t="s">
        <v>4</v>
      </c>
      <c r="D56" s="7">
        <v>2002</v>
      </c>
      <c r="E56" s="7">
        <v>-62</v>
      </c>
      <c r="F56" s="56"/>
      <c r="G56" s="7" t="s">
        <v>56</v>
      </c>
      <c r="H56" s="33">
        <v>1.52</v>
      </c>
      <c r="I56" s="23">
        <v>3</v>
      </c>
      <c r="J56" s="23">
        <v>1</v>
      </c>
      <c r="K56" s="14">
        <f>($K$3*(IF(I56=1,5,IF(I56=2,3,IF(I56=3,1.8,IF(I56=5,1.08,IF(I56=9,0.75,IF(I56=17,0.53,IF(I56=33,0.37,IF(I56&gt;=65,0.26,0))))))))))+(J56*1*$K$3)</f>
        <v>5.6</v>
      </c>
      <c r="L56" s="43">
        <v>3</v>
      </c>
      <c r="M56" s="43">
        <v>1</v>
      </c>
      <c r="N56" s="44">
        <f>($N$3*(IF(L56=1,5,IF(L56=2,3,IF(L56=3,1.8,IF(L56=5,1.08,IF(L56=9,0.75,IF(L56=17,0.53,IF(L56=33,0.37,IF(L56&gt;=65,0.26,0))))))))))+(M56*1*$N$3)</f>
        <v>5.6</v>
      </c>
      <c r="O56" s="23">
        <v>5</v>
      </c>
      <c r="P56" s="23">
        <v>1</v>
      </c>
      <c r="Q56" s="14">
        <f>($Q$3*(IF(O56=1,5,IF(O56=2,3,IF(O56=3,1.8,IF(O56=5,1.08,IF(O56=9,0.75,IF(O56=17,0.53,IF(O56=33,0.37,IF(O56&gt;=65,0.26,0))))))))))+(P56*1*$Q$3)</f>
        <v>8.32</v>
      </c>
      <c r="R56" s="43"/>
      <c r="S56" s="43"/>
      <c r="T56" s="44">
        <f>($T$3*(IF(R56=1,5,IF(R56=2,3,IF(R56=3,1.8,IF(R56=5,1.08,IF(R56=9,0.75,IF(R56=17,0.53,IF(R56=33,0.37,IF(R56&gt;=65,0.26,0))))))))))+(S56*1*$T$3)</f>
        <v>0</v>
      </c>
      <c r="U56" s="23"/>
      <c r="V56" s="23"/>
      <c r="W56" s="14">
        <f>($W$3*(IF(U56=1,5,IF(U56=2,3,IF(U56=3,1.8,IF(U56=5,1.08,IF(U56=9,0.75,IF(U56=17,0.53,IF(U56=33,0.37,IF(U56&gt;=65,0.26,0))))))))))+(V56*1*$W$3)</f>
        <v>0</v>
      </c>
      <c r="X56" s="43">
        <v>9</v>
      </c>
      <c r="Y56" s="43">
        <v>0</v>
      </c>
      <c r="Z56" s="44">
        <f>($W$3*(IF(X56=1,5,IF(X56=2,3,IF(X56=3,1.8,IF(X56=5,1.08,IF(X56=9,0.75,IF(X56=17,0.53,IF(X56=33,0.37,IF(X56&gt;=65,0.26,0))))))))))+(Y56*1*$W$3)</f>
        <v>3</v>
      </c>
      <c r="AA56" s="23"/>
      <c r="AB56" s="23"/>
      <c r="AC56" s="14">
        <f>($W$3*(IF(AA56=1,5,IF(AA56=2,3,IF(AA56=3,1.8,IF(AA56=5,1.08,IF(AA56=9,0.75,IF(AA56=17,0.53,IF(AA56=33,0.37,IF(AA56&gt;=65,0.26,0))))))))))+(AB56*1*$W$3)</f>
        <v>0</v>
      </c>
      <c r="AD56" s="33">
        <f>H56+K56+N56+Q56+T56+W56+Z56+AC56</f>
        <v>24.04</v>
      </c>
      <c r="AE56" s="33">
        <f>IF(D56&gt;1998,H56+K56+N56+Q56+T56+W56+Z56+AC56,"n/d")</f>
        <v>24.04</v>
      </c>
    </row>
    <row r="57" spans="1:31" x14ac:dyDescent="0.15">
      <c r="A57" s="17">
        <v>53</v>
      </c>
      <c r="B57" s="6" t="s">
        <v>353</v>
      </c>
      <c r="C57" s="6" t="s">
        <v>210</v>
      </c>
      <c r="D57" s="29">
        <v>2003</v>
      </c>
      <c r="E57" s="7">
        <v>-73</v>
      </c>
      <c r="F57" s="56"/>
      <c r="G57" s="7" t="s">
        <v>56</v>
      </c>
      <c r="H57" s="33">
        <v>0</v>
      </c>
      <c r="I57" s="22">
        <v>2</v>
      </c>
      <c r="J57" s="23">
        <v>2</v>
      </c>
      <c r="K57" s="14">
        <f>($K$3*(IF(I57=1,5,IF(I57=2,3,IF(I57=3,1.8,IF(I57=5,1.08,IF(I57=9,0.75,IF(I57=17,0.53,IF(I57=33,0.37,IF(I57&gt;=65,0.26,0))))))))))+(J57*1*$K$3)</f>
        <v>10</v>
      </c>
      <c r="L57" s="42">
        <v>1</v>
      </c>
      <c r="M57" s="43">
        <v>2</v>
      </c>
      <c r="N57" s="44">
        <f>($N$3*(IF(L57=1,5,IF(L57=2,3,IF(L57=3,1.8,IF(L57=5,1.08,IF(L57=9,0.75,IF(L57=17,0.53,IF(L57=33,0.37,IF(L57&gt;=65,0.26,0))))))))))+(M57*1*$N$3)</f>
        <v>14</v>
      </c>
      <c r="O57" s="22"/>
      <c r="P57" s="23"/>
      <c r="Q57" s="14">
        <f>($Q$3*(IF(O57=1,5,IF(O57=2,3,IF(O57=3,1.8,IF(O57=5,1.08,IF(O57=9,0.75,IF(O57=17,0.53,IF(O57=33,0.37,IF(O57&gt;=65,0.26,0))))))))))+(P57*1*$Q$3)</f>
        <v>0</v>
      </c>
      <c r="R57" s="42"/>
      <c r="S57" s="43"/>
      <c r="T57" s="44">
        <f>($T$3*(IF(R57=1,5,IF(R57=2,3,IF(R57=3,1.8,IF(R57=5,1.08,IF(R57=9,0.75,IF(R57=17,0.53,IF(R57=33,0.37,IF(R57&gt;=65,0.26,0))))))))))+(S57*1*$T$3)</f>
        <v>0</v>
      </c>
      <c r="U57" s="22"/>
      <c r="V57" s="23"/>
      <c r="W57" s="14">
        <f>($W$3*(IF(U57=1,5,IF(U57=2,3,IF(U57=3,1.8,IF(U57=5,1.08,IF(U57=9,0.75,IF(U57=17,0.53,IF(U57=33,0.37,IF(U57&gt;=65,0.26,0))))))))))+(V57*1*$W$3)</f>
        <v>0</v>
      </c>
      <c r="X57" s="42"/>
      <c r="Y57" s="43"/>
      <c r="Z57" s="44">
        <f>($W$3*(IF(X57=1,5,IF(X57=2,3,IF(X57=3,1.8,IF(X57=5,1.08,IF(X57=9,0.75,IF(X57=17,0.53,IF(X57=33,0.37,IF(X57&gt;=65,0.26,0))))))))))+(Y57*1*$W$3)</f>
        <v>0</v>
      </c>
      <c r="AA57" s="22"/>
      <c r="AB57" s="23"/>
      <c r="AC57" s="14">
        <f>($W$3*(IF(AA57=1,5,IF(AA57=2,3,IF(AA57=3,1.8,IF(AA57=5,1.08,IF(AA57=9,0.75,IF(AA57=17,0.53,IF(AA57=33,0.37,IF(AA57&gt;=65,0.26,0))))))))))+(AB57*1*$W$3)</f>
        <v>0</v>
      </c>
      <c r="AD57" s="33">
        <f>H57+K57+N57+Q57+T57+W57+Z57+AC57</f>
        <v>24</v>
      </c>
      <c r="AE57" s="33">
        <f>IF(D57&gt;1998,H57+K57+N57+Q57+T57+W57+Z57+AC57,"n/d")</f>
        <v>24</v>
      </c>
    </row>
    <row r="58" spans="1:31" x14ac:dyDescent="0.15">
      <c r="A58" s="17">
        <v>54</v>
      </c>
      <c r="B58" s="27" t="s">
        <v>321</v>
      </c>
      <c r="C58" s="27" t="s">
        <v>76</v>
      </c>
      <c r="D58" s="7">
        <v>1990</v>
      </c>
      <c r="E58" s="7">
        <v>-73</v>
      </c>
      <c r="F58" s="56"/>
      <c r="G58" s="26" t="s">
        <v>56</v>
      </c>
      <c r="H58" s="33">
        <v>2.8000000000000003</v>
      </c>
      <c r="I58" s="23"/>
      <c r="J58" s="23"/>
      <c r="K58" s="14">
        <f>($K$3*(IF(I58=1,5,IF(I58=2,3,IF(I58=3,1.8,IF(I58=5,1.08,IF(I58=9,0.75,IF(I58=17,0.53,IF(I58=33,0.37,IF(I58&gt;=65,0.26,0))))))))))+(J58*1*$K$3)</f>
        <v>0</v>
      </c>
      <c r="L58" s="43"/>
      <c r="M58" s="43"/>
      <c r="N58" s="44">
        <f>($N$3*(IF(L58=1,5,IF(L58=2,3,IF(L58=3,1.8,IF(L58=5,1.08,IF(L58=9,0.75,IF(L58=17,0.53,IF(L58=33,0.37,IF(L58&gt;=65,0.26,0))))))))))+(M58*1*$N$3)</f>
        <v>0</v>
      </c>
      <c r="O58" s="23"/>
      <c r="P58" s="23"/>
      <c r="Q58" s="14">
        <f>($Q$3*(IF(O58=1,5,IF(O58=2,3,IF(O58=3,1.8,IF(O58=5,1.08,IF(O58=9,0.75,IF(O58=17,0.53,IF(O58=33,0.37,IF(O58&gt;=65,0.26,0))))))))))+(P58*1*$Q$3)</f>
        <v>0</v>
      </c>
      <c r="R58" s="43">
        <v>5</v>
      </c>
      <c r="S58" s="43">
        <v>2</v>
      </c>
      <c r="T58" s="44">
        <f>($T$3*(IF(R58=1,5,IF(R58=2,3,IF(R58=3,1.8,IF(R58=5,1.08,IF(R58=9,0.75,IF(R58=17,0.53,IF(R58=33,0.37,IF(R58&gt;=65,0.26,0))))))))))+(S58*1*$T$3)</f>
        <v>12.32</v>
      </c>
      <c r="U58" s="23">
        <v>5</v>
      </c>
      <c r="V58" s="23">
        <v>1</v>
      </c>
      <c r="W58" s="14">
        <f>($W$3*(IF(U58=1,5,IF(U58=2,3,IF(U58=3,1.8,IF(U58=5,1.08,IF(U58=9,0.75,IF(U58=17,0.53,IF(U58=33,0.37,IF(U58&gt;=65,0.26,0))))))))))+(V58*1*$W$3)</f>
        <v>8.32</v>
      </c>
      <c r="X58" s="43"/>
      <c r="Y58" s="43"/>
      <c r="Z58" s="44">
        <f>($W$3*(IF(X58=1,5,IF(X58=2,3,IF(X58=3,1.8,IF(X58=5,1.08,IF(X58=9,0.75,IF(X58=17,0.53,IF(X58=33,0.37,IF(X58&gt;=65,0.26,0))))))))))+(Y58*1*$W$3)</f>
        <v>0</v>
      </c>
      <c r="AA58" s="23"/>
      <c r="AB58" s="23"/>
      <c r="AC58" s="14">
        <f>($W$3*(IF(AA58=1,5,IF(AA58=2,3,IF(AA58=3,1.8,IF(AA58=5,1.08,IF(AA58=9,0.75,IF(AA58=17,0.53,IF(AA58=33,0.37,IF(AA58&gt;=65,0.26,0))))))))))+(AB58*1*$W$3)</f>
        <v>0</v>
      </c>
      <c r="AD58" s="33">
        <f>H58+K58+N58+Q58+T58+W58+Z58+AC58</f>
        <v>23.44</v>
      </c>
      <c r="AE58" s="33" t="str">
        <f>IF(D58&gt;1998,H58+K58+N58+Q58+T58+W58+Z58+AC58,"n/d")</f>
        <v>n/d</v>
      </c>
    </row>
    <row r="59" spans="1:31" x14ac:dyDescent="0.15">
      <c r="A59" s="17">
        <v>55</v>
      </c>
      <c r="B59" s="6" t="s">
        <v>248</v>
      </c>
      <c r="C59" s="6" t="s">
        <v>76</v>
      </c>
      <c r="D59" s="29">
        <v>1998</v>
      </c>
      <c r="E59" s="7">
        <v>-63</v>
      </c>
      <c r="F59" s="56"/>
      <c r="G59" s="7" t="s">
        <v>55</v>
      </c>
      <c r="H59" s="33">
        <v>3.1720000000000002</v>
      </c>
      <c r="I59" s="22">
        <v>2</v>
      </c>
      <c r="J59" s="23">
        <v>2</v>
      </c>
      <c r="K59" s="14">
        <f>($K$3*(IF(I59=1,5,IF(I59=2,3,IF(I59=3,1.8,IF(I59=5,1.08,IF(I59=9,0.75,IF(I59=17,0.53,IF(I59=33,0.37,IF(I59&gt;=65,0.26,0))))))))))+(J59*1*$K$3)</f>
        <v>10</v>
      </c>
      <c r="L59" s="51">
        <v>3</v>
      </c>
      <c r="M59" s="52">
        <v>1</v>
      </c>
      <c r="N59" s="44">
        <f>($N$3*(IF(L59=1,5,IF(L59=2,3,IF(L59=3,1.8,IF(L59=5,1.08,IF(L59=9,0.75,IF(L59=17,0.53,IF(L59=33,0.37,IF(L59&gt;=65,0.26,0))))))))))+(M59*1*$N$3)</f>
        <v>5.6</v>
      </c>
      <c r="O59" s="51">
        <v>33</v>
      </c>
      <c r="P59" s="52">
        <v>0</v>
      </c>
      <c r="Q59" s="14">
        <f>($Q$3*(IF(O59=1,5,IF(O59=2,3,IF(O59=3,1.8,IF(O59=5,1.08,IF(O59=9,0.75,IF(O59=17,0.53,IF(O59=33,0.37,IF(O59&gt;=65,0.26,0))))))))))+(P59*1*$Q$3)</f>
        <v>1.48</v>
      </c>
      <c r="R59" s="42">
        <v>33</v>
      </c>
      <c r="S59" s="43">
        <v>0</v>
      </c>
      <c r="T59" s="44">
        <f>($T$3*(IF(R59=1,5,IF(R59=2,3,IF(R59=3,1.8,IF(R59=5,1.08,IF(R59=9,0.75,IF(R59=17,0.53,IF(R59=33,0.37,IF(R59&gt;=65,0.26,0))))))))))+(S59*1*$T$3)</f>
        <v>1.48</v>
      </c>
      <c r="U59" s="51">
        <v>33</v>
      </c>
      <c r="V59" s="52">
        <v>0</v>
      </c>
      <c r="W59" s="14">
        <f>($W$3*(IF(U59=1,5,IF(U59=2,3,IF(U59=3,1.8,IF(U59=5,1.08,IF(U59=9,0.75,IF(U59=17,0.53,IF(U59=33,0.37,IF(U59&gt;=65,0.26,0))))))))))+(V59*1*$W$3)</f>
        <v>1.48</v>
      </c>
      <c r="X59" s="42"/>
      <c r="Y59" s="43"/>
      <c r="Z59" s="44">
        <f>($W$3*(IF(X59=1,5,IF(X59=2,3,IF(X59=3,1.8,IF(X59=5,1.08,IF(X59=9,0.75,IF(X59=17,0.53,IF(X59=33,0.37,IF(X59&gt;=65,0.26,0))))))))))+(Y59*1*$W$3)</f>
        <v>0</v>
      </c>
      <c r="AA59" s="22"/>
      <c r="AB59" s="23"/>
      <c r="AC59" s="14">
        <f>($W$3*(IF(AA59=1,5,IF(AA59=2,3,IF(AA59=3,1.8,IF(AA59=5,1.08,IF(AA59=9,0.75,IF(AA59=17,0.53,IF(AA59=33,0.37,IF(AA59&gt;=65,0.26,0))))))))))+(AB59*1*$W$3)</f>
        <v>0</v>
      </c>
      <c r="AD59" s="33">
        <f>H59+K59+N59+Q59+T59+W59+Z59+AC59</f>
        <v>23.212</v>
      </c>
      <c r="AE59" s="33" t="str">
        <f>IF(D59&gt;1998,H59+K59+N59+Q59+T59+W59+Z59+AC59,"n/d")</f>
        <v>n/d</v>
      </c>
    </row>
    <row r="60" spans="1:31" x14ac:dyDescent="0.15">
      <c r="A60" s="17">
        <v>56</v>
      </c>
      <c r="B60" s="8" t="s">
        <v>242</v>
      </c>
      <c r="C60" s="8" t="s">
        <v>10</v>
      </c>
      <c r="D60" s="7">
        <v>2000</v>
      </c>
      <c r="E60" s="7" t="s">
        <v>54</v>
      </c>
      <c r="F60" s="56"/>
      <c r="G60" s="7" t="s">
        <v>56</v>
      </c>
      <c r="H60" s="33">
        <v>1.1199999999999999</v>
      </c>
      <c r="I60" s="23">
        <v>1</v>
      </c>
      <c r="J60" s="23">
        <v>2</v>
      </c>
      <c r="K60" s="14">
        <f>($K$3*(IF(I60=1,5,IF(I60=2,3,IF(I60=3,1.8,IF(I60=5,1.08,IF(I60=9,0.75,IF(I60=17,0.53,IF(I60=33,0.37,IF(I60&gt;=65,0.26,0))))))))))+(J60*1*$K$3)</f>
        <v>14</v>
      </c>
      <c r="L60" s="43">
        <v>2</v>
      </c>
      <c r="M60" s="43">
        <v>1</v>
      </c>
      <c r="N60" s="44">
        <f>($N$3*(IF(L60=1,5,IF(L60=2,3,IF(L60=3,1.8,IF(L60=5,1.08,IF(L60=9,0.75,IF(L60=17,0.53,IF(L60=33,0.37,IF(L60&gt;=65,0.26,0))))))))))+(M60*1*$N$3)</f>
        <v>8</v>
      </c>
      <c r="O60" s="23"/>
      <c r="P60" s="23"/>
      <c r="Q60" s="14">
        <f>($Q$3*(IF(O60=1,5,IF(O60=2,3,IF(O60=3,1.8,IF(O60=5,1.08,IF(O60=9,0.75,IF(O60=17,0.53,IF(O60=33,0.37,IF(O60&gt;=65,0.26,0))))))))))+(P60*1*$Q$3)</f>
        <v>0</v>
      </c>
      <c r="R60" s="43"/>
      <c r="S60" s="43"/>
      <c r="T60" s="44">
        <f>($T$3*(IF(R60=1,5,IF(R60=2,3,IF(R60=3,1.8,IF(R60=5,1.08,IF(R60=9,0.75,IF(R60=17,0.53,IF(R60=33,0.37,IF(R60&gt;=65,0.26,0))))))))))+(S60*1*$T$3)</f>
        <v>0</v>
      </c>
      <c r="U60" s="23"/>
      <c r="V60" s="23"/>
      <c r="W60" s="14">
        <f>($W$3*(IF(U60=1,5,IF(U60=2,3,IF(U60=3,1.8,IF(U60=5,1.08,IF(U60=9,0.75,IF(U60=17,0.53,IF(U60=33,0.37,IF(U60&gt;=65,0.26,0))))))))))+(V60*1*$W$3)</f>
        <v>0</v>
      </c>
      <c r="X60" s="43"/>
      <c r="Y60" s="43"/>
      <c r="Z60" s="44">
        <f>($W$3*(IF(X60=1,5,IF(X60=2,3,IF(X60=3,1.8,IF(X60=5,1.08,IF(X60=9,0.75,IF(X60=17,0.53,IF(X60=33,0.37,IF(X60&gt;=65,0.26,0))))))))))+(Y60*1*$W$3)</f>
        <v>0</v>
      </c>
      <c r="AA60" s="23"/>
      <c r="AB60" s="23"/>
      <c r="AC60" s="14">
        <f>($W$3*(IF(AA60=1,5,IF(AA60=2,3,IF(AA60=3,1.8,IF(AA60=5,1.08,IF(AA60=9,0.75,IF(AA60=17,0.53,IF(AA60=33,0.37,IF(AA60&gt;=65,0.26,0))))))))))+(AB60*1*$W$3)</f>
        <v>0</v>
      </c>
      <c r="AD60" s="33">
        <f>H60+K60+N60+Q60+T60+W60+Z60+AC60</f>
        <v>23.119999999999997</v>
      </c>
      <c r="AE60" s="33">
        <f>IF(D60&gt;1998,H60+K60+N60+Q60+T60+W60+Z60+AC60,"n/d")</f>
        <v>23.119999999999997</v>
      </c>
    </row>
    <row r="61" spans="1:31" x14ac:dyDescent="0.15">
      <c r="A61" s="17">
        <v>57</v>
      </c>
      <c r="B61" s="6" t="s">
        <v>317</v>
      </c>
      <c r="C61" s="6" t="s">
        <v>80</v>
      </c>
      <c r="D61" s="29">
        <v>2002</v>
      </c>
      <c r="E61" s="7">
        <v>-49</v>
      </c>
      <c r="F61" s="56"/>
      <c r="G61" s="7" t="s">
        <v>56</v>
      </c>
      <c r="H61" s="33">
        <v>0.43200000000000005</v>
      </c>
      <c r="I61" s="22">
        <v>5</v>
      </c>
      <c r="J61" s="23">
        <v>0</v>
      </c>
      <c r="K61" s="14">
        <f>($K$3*(IF(I61=1,5,IF(I61=2,3,IF(I61=3,1.8,IF(I61=5,1.08,IF(I61=9,0.75,IF(I61=17,0.53,IF(I61=33,0.37,IF(I61&gt;=65,0.26,0))))))))))+(J61*1*$K$3)</f>
        <v>2.16</v>
      </c>
      <c r="L61" s="42"/>
      <c r="M61" s="43"/>
      <c r="N61" s="44">
        <f>($N$3*(IF(L61=1,5,IF(L61=2,3,IF(L61=3,1.8,IF(L61=5,1.08,IF(L61=9,0.75,IF(L61=17,0.53,IF(L61=33,0.37,IF(L61&gt;=65,0.26,0))))))))))+(M61*1*$N$3)</f>
        <v>0</v>
      </c>
      <c r="O61" s="22"/>
      <c r="P61" s="23"/>
      <c r="Q61" s="14">
        <f>($Q$3*(IF(O61=1,5,IF(O61=2,3,IF(O61=3,1.8,IF(O61=5,1.08,IF(O61=9,0.75,IF(O61=17,0.53,IF(O61=33,0.37,IF(O61&gt;=65,0.26,0))))))))))+(P61*1*$Q$3)</f>
        <v>0</v>
      </c>
      <c r="R61" s="42"/>
      <c r="S61" s="43"/>
      <c r="T61" s="44">
        <f>($T$3*(IF(R61=1,5,IF(R61=2,3,IF(R61=3,1.8,IF(R61=5,1.08,IF(R61=9,0.75,IF(R61=17,0.53,IF(R61=33,0.37,IF(R61&gt;=65,0.26,0))))))))))+(S61*1*$T$3)</f>
        <v>0</v>
      </c>
      <c r="U61" s="22"/>
      <c r="V61" s="23"/>
      <c r="W61" s="14">
        <f>($W$3*(IF(U61=1,5,IF(U61=2,3,IF(U61=3,1.8,IF(U61=5,1.08,IF(U61=9,0.75,IF(U61=17,0.53,IF(U61=33,0.37,IF(U61&gt;=65,0.26,0))))))))))+(V61*1*$W$3)</f>
        <v>0</v>
      </c>
      <c r="X61" s="42">
        <v>5</v>
      </c>
      <c r="Y61" s="43">
        <v>0</v>
      </c>
      <c r="Z61" s="44">
        <f>($W$3*(IF(X61=1,5,IF(X61=2,3,IF(X61=3,1.8,IF(X61=5,1.08,IF(X61=9,0.75,IF(X61=17,0.53,IF(X61=33,0.37,IF(X61&gt;=65,0.26,0))))))))))+(Y61*1*$W$3)</f>
        <v>4.32</v>
      </c>
      <c r="AA61" s="22">
        <v>2</v>
      </c>
      <c r="AB61" s="23">
        <v>1</v>
      </c>
      <c r="AC61" s="14">
        <f>($W$3*(IF(AA61=1,5,IF(AA61=2,3,IF(AA61=3,1.8,IF(AA61=5,1.08,IF(AA61=9,0.75,IF(AA61=17,0.53,IF(AA61=33,0.37,IF(AA61&gt;=65,0.26,0))))))))))+(AB61*1*$W$3)</f>
        <v>16</v>
      </c>
      <c r="AD61" s="33">
        <f>H61+K61+N61+Q61+T61+W61+Z61+AC61</f>
        <v>22.911999999999999</v>
      </c>
      <c r="AE61" s="33">
        <f>IF(D61&gt;1998,H61+K61+N61+Q61+T61+W61+Z61+AC61,"n/d")</f>
        <v>22.911999999999999</v>
      </c>
    </row>
    <row r="62" spans="1:31" x14ac:dyDescent="0.15">
      <c r="A62" s="17">
        <v>58</v>
      </c>
      <c r="B62" s="6" t="s">
        <v>301</v>
      </c>
      <c r="C62" s="6" t="s">
        <v>100</v>
      </c>
      <c r="D62" s="29">
        <v>1996</v>
      </c>
      <c r="E62" s="7">
        <v>-63</v>
      </c>
      <c r="F62" s="56"/>
      <c r="G62" s="26" t="s">
        <v>55</v>
      </c>
      <c r="H62" s="33">
        <v>1.52</v>
      </c>
      <c r="I62" s="22"/>
      <c r="J62" s="23"/>
      <c r="K62" s="14">
        <f>($K$3*(IF(I62=1,5,IF(I62=2,3,IF(I62=3,1.8,IF(I62=5,1.08,IF(I62=9,0.75,IF(I62=17,0.53,IF(I62=33,0.37,IF(I62&gt;=65,0.26,0))))))))))+(J62*1*$K$3)</f>
        <v>0</v>
      </c>
      <c r="L62" s="42"/>
      <c r="M62" s="43"/>
      <c r="N62" s="44">
        <f>($N$3*(IF(L62=1,5,IF(L62=2,3,IF(L62=3,1.8,IF(L62=5,1.08,IF(L62=9,0.75,IF(L62=17,0.53,IF(L62=33,0.37,IF(L62&gt;=65,0.26,0))))))))))+(M62*1*$N$3)</f>
        <v>0</v>
      </c>
      <c r="O62" s="22"/>
      <c r="P62" s="23"/>
      <c r="Q62" s="14">
        <f>($Q$3*(IF(O62=1,5,IF(O62=2,3,IF(O62=3,1.8,IF(O62=5,1.08,IF(O62=9,0.75,IF(O62=17,0.53,IF(O62=33,0.37,IF(O62&gt;=65,0.26,0))))))))))+(P62*1*$Q$3)</f>
        <v>0</v>
      </c>
      <c r="R62" s="42"/>
      <c r="S62" s="43"/>
      <c r="T62" s="44">
        <f>($T$3*(IF(R62=1,5,IF(R62=2,3,IF(R62=3,1.8,IF(R62=5,1.08,IF(R62=9,0.75,IF(R62=17,0.53,IF(R62=33,0.37,IF(R62&gt;=65,0.26,0))))))))))+(S62*1*$T$3)</f>
        <v>0</v>
      </c>
      <c r="U62" s="22"/>
      <c r="V62" s="23"/>
      <c r="W62" s="14">
        <f>($W$3*(IF(U62=1,5,IF(U62=2,3,IF(U62=3,1.8,IF(U62=5,1.08,IF(U62=9,0.75,IF(U62=17,0.53,IF(U62=33,0.37,IF(U62&gt;=65,0.26,0))))))))))+(V62*1*$W$3)</f>
        <v>0</v>
      </c>
      <c r="X62" s="42"/>
      <c r="Y62" s="43"/>
      <c r="Z62" s="44">
        <f>($W$3*(IF(X62=1,5,IF(X62=2,3,IF(X62=3,1.8,IF(X62=5,1.08,IF(X62=9,0.75,IF(X62=17,0.53,IF(X62=33,0.37,IF(X62&gt;=65,0.26,0))))))))))+(Y62*1*$W$3)</f>
        <v>0</v>
      </c>
      <c r="AA62" s="22">
        <v>2</v>
      </c>
      <c r="AB62" s="23">
        <v>2</v>
      </c>
      <c r="AC62" s="14">
        <f>($W$3*(IF(AA62=1,5,IF(AA62=2,3,IF(AA62=3,1.8,IF(AA62=5,1.08,IF(AA62=9,0.75,IF(AA62=17,0.53,IF(AA62=33,0.37,IF(AA62&gt;=65,0.26,0))))))))))+(AB62*1*$W$3)</f>
        <v>20</v>
      </c>
      <c r="AD62" s="33">
        <f>H62+K62+N62+Q62+T62+W62+Z62+AC62</f>
        <v>21.52</v>
      </c>
      <c r="AE62" s="33" t="str">
        <f>IF(D62&gt;1998,H62+K62+N62+Q62+T62+W62+Z62+AC62,"n/d")</f>
        <v>n/d</v>
      </c>
    </row>
    <row r="63" spans="1:31" x14ac:dyDescent="0.15">
      <c r="A63" s="17">
        <v>59</v>
      </c>
      <c r="B63" s="8" t="s">
        <v>77</v>
      </c>
      <c r="C63" s="8" t="s">
        <v>0</v>
      </c>
      <c r="D63" s="29">
        <v>2000</v>
      </c>
      <c r="E63" s="7">
        <v>-67</v>
      </c>
      <c r="F63" s="56"/>
      <c r="G63" s="7" t="s">
        <v>56</v>
      </c>
      <c r="H63" s="33">
        <v>1.1320000000000001</v>
      </c>
      <c r="I63" s="23"/>
      <c r="J63" s="23"/>
      <c r="K63" s="14">
        <f>($K$3*(IF(I63=1,5,IF(I63=2,3,IF(I63=3,1.8,IF(I63=5,1.08,IF(I63=9,0.75,IF(I63=17,0.53,IF(I63=33,0.37,IF(I63&gt;=65,0.26,0))))))))))+(J63*1*$K$3)</f>
        <v>0</v>
      </c>
      <c r="L63" s="43"/>
      <c r="M63" s="43"/>
      <c r="N63" s="44">
        <f>($N$3*(IF(L63=1,5,IF(L63=2,3,IF(L63=3,1.8,IF(L63=5,1.08,IF(L63=9,0.75,IF(L63=17,0.53,IF(L63=33,0.37,IF(L63&gt;=65,0.26,0))))))))))+(M63*1*$N$3)</f>
        <v>0</v>
      </c>
      <c r="O63" s="23"/>
      <c r="P63" s="23"/>
      <c r="Q63" s="14">
        <f>($Q$3*(IF(O63=1,5,IF(O63=2,3,IF(O63=3,1.8,IF(O63=5,1.08,IF(O63=9,0.75,IF(O63=17,0.53,IF(O63=33,0.37,IF(O63&gt;=65,0.26,0))))))))))+(P63*1*$Q$3)</f>
        <v>0</v>
      </c>
      <c r="R63" s="43"/>
      <c r="S63" s="43"/>
      <c r="T63" s="44">
        <f>($T$3*(IF(R63=1,5,IF(R63=2,3,IF(R63=3,1.8,IF(R63=5,1.08,IF(R63=9,0.75,IF(R63=17,0.53,IF(R63=33,0.37,IF(R63&gt;=65,0.26,0))))))))))+(S63*1*$T$3)</f>
        <v>0</v>
      </c>
      <c r="U63" s="23"/>
      <c r="V63" s="23"/>
      <c r="W63" s="14">
        <f>($W$3*(IF(U63=1,5,IF(U63=2,3,IF(U63=3,1.8,IF(U63=5,1.08,IF(U63=9,0.75,IF(U63=17,0.53,IF(U63=33,0.37,IF(U63&gt;=65,0.26,0))))))))))+(V63*1*$W$3)</f>
        <v>0</v>
      </c>
      <c r="X63" s="43"/>
      <c r="Y63" s="43"/>
      <c r="Z63" s="44">
        <f>($W$3*(IF(X63=1,5,IF(X63=2,3,IF(X63=3,1.8,IF(X63=5,1.08,IF(X63=9,0.75,IF(X63=17,0.53,IF(X63=33,0.37,IF(X63&gt;=65,0.26,0))))))))))+(Y63*1*$W$3)</f>
        <v>0</v>
      </c>
      <c r="AA63" s="23">
        <v>2</v>
      </c>
      <c r="AB63" s="23">
        <v>2</v>
      </c>
      <c r="AC63" s="14">
        <f>($W$3*(IF(AA63=1,5,IF(AA63=2,3,IF(AA63=3,1.8,IF(AA63=5,1.08,IF(AA63=9,0.75,IF(AA63=17,0.53,IF(AA63=33,0.37,IF(AA63&gt;=65,0.26,0))))))))))+(AB63*1*$W$3)</f>
        <v>20</v>
      </c>
      <c r="AD63" s="33">
        <f>H63+K63+N63+Q63+T63+W63+Z63+AC63</f>
        <v>21.132000000000001</v>
      </c>
      <c r="AE63" s="33">
        <f>IF(D63&gt;1998,H63+K63+N63+Q63+T63+W63+Z63+AC63,"n/d")</f>
        <v>21.132000000000001</v>
      </c>
    </row>
    <row r="64" spans="1:31" x14ac:dyDescent="0.15">
      <c r="A64" s="17">
        <v>60</v>
      </c>
      <c r="B64" s="8" t="s">
        <v>239</v>
      </c>
      <c r="C64" s="8" t="s">
        <v>100</v>
      </c>
      <c r="D64" s="7">
        <v>2002</v>
      </c>
      <c r="E64" s="7">
        <v>-49</v>
      </c>
      <c r="F64" s="56"/>
      <c r="G64" s="7" t="s">
        <v>56</v>
      </c>
      <c r="H64" s="33">
        <v>1.4000000000000001</v>
      </c>
      <c r="I64" s="23">
        <v>2</v>
      </c>
      <c r="J64" s="23">
        <v>2</v>
      </c>
      <c r="K64" s="14">
        <f>($K$3*(IF(I64=1,5,IF(I64=2,3,IF(I64=3,1.8,IF(I64=5,1.08,IF(I64=9,0.75,IF(I64=17,0.53,IF(I64=33,0.37,IF(I64&gt;=65,0.26,0))))))))))+(J64*1*$K$3)</f>
        <v>10</v>
      </c>
      <c r="L64" s="43">
        <v>5</v>
      </c>
      <c r="M64" s="43">
        <v>0</v>
      </c>
      <c r="N64" s="44">
        <f>($N$3*(IF(L64=1,5,IF(L64=2,3,IF(L64=3,1.8,IF(L64=5,1.08,IF(L64=9,0.75,IF(L64=17,0.53,IF(L64=33,0.37,IF(L64&gt;=65,0.26,0))))))))))+(M64*1*$N$3)</f>
        <v>2.16</v>
      </c>
      <c r="O64" s="23">
        <v>9</v>
      </c>
      <c r="P64" s="23">
        <v>1</v>
      </c>
      <c r="Q64" s="14">
        <f>($Q$3*(IF(O64=1,5,IF(O64=2,3,IF(O64=3,1.8,IF(O64=5,1.08,IF(O64=9,0.75,IF(O64=17,0.53,IF(O64=33,0.37,IF(O64&gt;=65,0.26,0))))))))))+(P64*1*$Q$3)</f>
        <v>7</v>
      </c>
      <c r="R64" s="43"/>
      <c r="S64" s="43"/>
      <c r="T64" s="44">
        <f>($T$3*(IF(R64=1,5,IF(R64=2,3,IF(R64=3,1.8,IF(R64=5,1.08,IF(R64=9,0.75,IF(R64=17,0.53,IF(R64=33,0.37,IF(R64&gt;=65,0.26,0))))))))))+(S64*1*$T$3)</f>
        <v>0</v>
      </c>
      <c r="U64" s="23"/>
      <c r="V64" s="23"/>
      <c r="W64" s="14">
        <f>($W$3*(IF(U64=1,5,IF(U64=2,3,IF(U64=3,1.8,IF(U64=5,1.08,IF(U64=9,0.75,IF(U64=17,0.53,IF(U64=33,0.37,IF(U64&gt;=65,0.26,0))))))))))+(V64*1*$W$3)</f>
        <v>0</v>
      </c>
      <c r="X64" s="43"/>
      <c r="Y64" s="43"/>
      <c r="Z64" s="44">
        <f>($W$3*(IF(X64=1,5,IF(X64=2,3,IF(X64=3,1.8,IF(X64=5,1.08,IF(X64=9,0.75,IF(X64=17,0.53,IF(X64=33,0.37,IF(X64&gt;=65,0.26,0))))))))))+(Y64*1*$W$3)</f>
        <v>0</v>
      </c>
      <c r="AA64" s="23"/>
      <c r="AB64" s="23"/>
      <c r="AC64" s="14">
        <f>($W$3*(IF(AA64=1,5,IF(AA64=2,3,IF(AA64=3,1.8,IF(AA64=5,1.08,IF(AA64=9,0.75,IF(AA64=17,0.53,IF(AA64=33,0.37,IF(AA64&gt;=65,0.26,0))))))))))+(AB64*1*$W$3)</f>
        <v>0</v>
      </c>
      <c r="AD64" s="33">
        <f>H64+K64+N64+Q64+T64+W64+Z64+AC64</f>
        <v>20.560000000000002</v>
      </c>
      <c r="AE64" s="33">
        <f>IF(D64&gt;1998,H64+K64+N64+Q64+T64+W64+Z64+AC64,"n/d")</f>
        <v>20.560000000000002</v>
      </c>
    </row>
    <row r="65" spans="1:31" x14ac:dyDescent="0.15">
      <c r="A65" s="17">
        <v>61</v>
      </c>
      <c r="B65" s="6" t="s">
        <v>22</v>
      </c>
      <c r="C65" s="6" t="s">
        <v>76</v>
      </c>
      <c r="D65" s="29">
        <v>2001</v>
      </c>
      <c r="E65" s="7">
        <v>-74</v>
      </c>
      <c r="F65" s="56"/>
      <c r="G65" s="7" t="s">
        <v>55</v>
      </c>
      <c r="H65" s="33">
        <v>4.8480000000000008</v>
      </c>
      <c r="I65" s="22"/>
      <c r="J65" s="23"/>
      <c r="K65" s="14">
        <f>($K$3*(IF(I65=1,5,IF(I65=2,3,IF(I65=3,1.8,IF(I65=5,1.08,IF(I65=9,0.75,IF(I65=17,0.53,IF(I65=33,0.37,IF(I65&gt;=65,0.26,0))))))))))+(J65*1*$K$3)</f>
        <v>0</v>
      </c>
      <c r="L65" s="51">
        <v>2</v>
      </c>
      <c r="M65" s="52">
        <v>3</v>
      </c>
      <c r="N65" s="44">
        <f>($N$3*(IF(L65=1,5,IF(L65=2,3,IF(L65=3,1.8,IF(L65=5,1.08,IF(L65=9,0.75,IF(L65=17,0.53,IF(L65=33,0.37,IF(L65&gt;=65,0.26,0))))))))))+(M65*1*$N$3)</f>
        <v>12</v>
      </c>
      <c r="O65" s="51">
        <v>17</v>
      </c>
      <c r="P65" s="52">
        <v>0</v>
      </c>
      <c r="Q65" s="14">
        <f>($Q$3*(IF(O65=1,5,IF(O65=2,3,IF(O65=3,1.8,IF(O65=5,1.08,IF(O65=9,0.75,IF(O65=17,0.53,IF(O65=33,0.37,IF(O65&gt;=65,0.26,0))))))))))+(P65*1*$Q$3)</f>
        <v>2.12</v>
      </c>
      <c r="R65" s="42">
        <v>33</v>
      </c>
      <c r="S65" s="43">
        <v>0</v>
      </c>
      <c r="T65" s="44">
        <f>($T$3*(IF(R65=1,5,IF(R65=2,3,IF(R65=3,1.8,IF(R65=5,1.08,IF(R65=9,0.75,IF(R65=17,0.53,IF(R65=33,0.37,IF(R65&gt;=65,0.26,0))))))))))+(S65*1*$T$3)</f>
        <v>1.48</v>
      </c>
      <c r="U65" s="51"/>
      <c r="V65" s="52"/>
      <c r="W65" s="14">
        <f>($W$3*(IF(U65=1,5,IF(U65=2,3,IF(U65=3,1.8,IF(U65=5,1.08,IF(U65=9,0.75,IF(U65=17,0.53,IF(U65=33,0.37,IF(U65&gt;=65,0.26,0))))))))))+(V65*1*$W$3)</f>
        <v>0</v>
      </c>
      <c r="X65" s="42"/>
      <c r="Y65" s="43"/>
      <c r="Z65" s="44">
        <f>($W$3*(IF(X65=1,5,IF(X65=2,3,IF(X65=3,1.8,IF(X65=5,1.08,IF(X65=9,0.75,IF(X65=17,0.53,IF(X65=33,0.37,IF(X65&gt;=65,0.26,0))))))))))+(Y65*1*$W$3)</f>
        <v>0</v>
      </c>
      <c r="AA65" s="22"/>
      <c r="AB65" s="23"/>
      <c r="AC65" s="14">
        <f>($W$3*(IF(AA65=1,5,IF(AA65=2,3,IF(AA65=3,1.8,IF(AA65=5,1.08,IF(AA65=9,0.75,IF(AA65=17,0.53,IF(AA65=33,0.37,IF(AA65&gt;=65,0.26,0))))))))))+(AB65*1*$W$3)</f>
        <v>0</v>
      </c>
      <c r="AD65" s="33">
        <f>H65+K65+N65+Q65+T65+W65+Z65+AC65</f>
        <v>20.448</v>
      </c>
      <c r="AE65" s="33">
        <f>IF(D65&gt;1998,H65+K65+N65+Q65+T65+W65+Z65+AC65,"n/d")</f>
        <v>20.448</v>
      </c>
    </row>
    <row r="66" spans="1:31" x14ac:dyDescent="0.15">
      <c r="A66" s="17">
        <v>62</v>
      </c>
      <c r="B66" s="6" t="s">
        <v>156</v>
      </c>
      <c r="C66" s="6" t="s">
        <v>230</v>
      </c>
      <c r="D66" s="29">
        <v>1999</v>
      </c>
      <c r="E66" s="7">
        <v>-73</v>
      </c>
      <c r="F66" s="56"/>
      <c r="G66" s="7" t="s">
        <v>56</v>
      </c>
      <c r="H66" s="33">
        <v>0</v>
      </c>
      <c r="I66" s="22">
        <v>3</v>
      </c>
      <c r="J66" s="23">
        <v>0</v>
      </c>
      <c r="K66" s="14">
        <f>($K$3*(IF(I66=1,5,IF(I66=2,3,IF(I66=3,1.8,IF(I66=5,1.08,IF(I66=9,0.75,IF(I66=17,0.53,IF(I66=33,0.37,IF(I66&gt;=65,0.26,0))))))))))+(J66*1*$K$3)</f>
        <v>3.6</v>
      </c>
      <c r="L66" s="42">
        <v>3</v>
      </c>
      <c r="M66" s="43">
        <v>1</v>
      </c>
      <c r="N66" s="44">
        <f>($N$3*(IF(L66=1,5,IF(L66=2,3,IF(L66=3,1.8,IF(L66=5,1.08,IF(L66=9,0.75,IF(L66=17,0.53,IF(L66=33,0.37,IF(L66&gt;=65,0.26,0))))))))))+(M66*1*$N$3)</f>
        <v>5.6</v>
      </c>
      <c r="O66" s="22"/>
      <c r="P66" s="23"/>
      <c r="Q66" s="14">
        <f>($Q$3*(IF(O66=1,5,IF(O66=2,3,IF(O66=3,1.8,IF(O66=5,1.08,IF(O66=9,0.75,IF(O66=17,0.53,IF(O66=33,0.37,IF(O66&gt;=65,0.26,0))))))))))+(P66*1*$Q$3)</f>
        <v>0</v>
      </c>
      <c r="R66" s="42"/>
      <c r="S66" s="43"/>
      <c r="T66" s="44">
        <f>($T$3*(IF(R66=1,5,IF(R66=2,3,IF(R66=3,1.8,IF(R66=5,1.08,IF(R66=9,0.75,IF(R66=17,0.53,IF(R66=33,0.37,IF(R66&gt;=65,0.26,0))))))))))+(S66*1*$T$3)</f>
        <v>0</v>
      </c>
      <c r="U66" s="22"/>
      <c r="V66" s="23"/>
      <c r="W66" s="14">
        <f>($W$3*(IF(U66=1,5,IF(U66=2,3,IF(U66=3,1.8,IF(U66=5,1.08,IF(U66=9,0.75,IF(U66=17,0.53,IF(U66=33,0.37,IF(U66&gt;=65,0.26,0))))))))))+(V66*1*$W$3)</f>
        <v>0</v>
      </c>
      <c r="X66" s="42"/>
      <c r="Y66" s="43"/>
      <c r="Z66" s="44">
        <f>($W$3*(IF(X66=1,5,IF(X66=2,3,IF(X66=3,1.8,IF(X66=5,1.08,IF(X66=9,0.75,IF(X66=17,0.53,IF(X66=33,0.37,IF(X66&gt;=65,0.26,0))))))))))+(Y66*1*$W$3)</f>
        <v>0</v>
      </c>
      <c r="AA66" s="22">
        <v>3</v>
      </c>
      <c r="AB66" s="23">
        <v>1</v>
      </c>
      <c r="AC66" s="14">
        <f>($W$3*(IF(AA66=1,5,IF(AA66=2,3,IF(AA66=3,1.8,IF(AA66=5,1.08,IF(AA66=9,0.75,IF(AA66=17,0.53,IF(AA66=33,0.37,IF(AA66&gt;=65,0.26,0))))))))))+(AB66*1*$W$3)</f>
        <v>11.2</v>
      </c>
      <c r="AD66" s="33">
        <f>H66+K66+N66+Q66+T66+W66+Z66+AC66</f>
        <v>20.399999999999999</v>
      </c>
      <c r="AE66" s="33">
        <f>IF(D66&gt;1998,H66+K66+N66+Q66+T66+W66+Z66+AC66,"n/d")</f>
        <v>20.399999999999999</v>
      </c>
    </row>
    <row r="67" spans="1:31" x14ac:dyDescent="0.15">
      <c r="A67" s="17">
        <v>63</v>
      </c>
      <c r="B67" s="6" t="s">
        <v>218</v>
      </c>
      <c r="C67" s="6" t="s">
        <v>100</v>
      </c>
      <c r="D67" s="29">
        <v>2002</v>
      </c>
      <c r="E67" s="7">
        <v>-57</v>
      </c>
      <c r="F67" s="56"/>
      <c r="G67" s="7" t="s">
        <v>56</v>
      </c>
      <c r="H67" s="33">
        <v>2.12</v>
      </c>
      <c r="I67" s="22">
        <v>3</v>
      </c>
      <c r="J67" s="23">
        <v>1</v>
      </c>
      <c r="K67" s="14">
        <f>($K$3*(IF(I67=1,5,IF(I67=2,3,IF(I67=3,1.8,IF(I67=5,1.08,IF(I67=9,0.75,IF(I67=17,0.53,IF(I67=33,0.37,IF(I67&gt;=65,0.26,0))))))))))+(J67*1*$K$3)</f>
        <v>5.6</v>
      </c>
      <c r="L67" s="42">
        <v>3</v>
      </c>
      <c r="M67" s="43">
        <v>1</v>
      </c>
      <c r="N67" s="44">
        <f>($N$3*(IF(L67=1,5,IF(L67=2,3,IF(L67=3,1.8,IF(L67=5,1.08,IF(L67=9,0.75,IF(L67=17,0.53,IF(L67=33,0.37,IF(L67&gt;=65,0.26,0))))))))))+(M67*1*$N$3)</f>
        <v>5.6</v>
      </c>
      <c r="O67" s="22">
        <v>9</v>
      </c>
      <c r="P67" s="23">
        <v>1</v>
      </c>
      <c r="Q67" s="14">
        <f>($Q$3*(IF(O67=1,5,IF(O67=2,3,IF(O67=3,1.8,IF(O67=5,1.08,IF(O67=9,0.75,IF(O67=17,0.53,IF(O67=33,0.37,IF(O67&gt;=65,0.26,0))))))))))+(P67*1*$Q$3)</f>
        <v>7</v>
      </c>
      <c r="R67" s="42"/>
      <c r="S67" s="43"/>
      <c r="T67" s="44">
        <f>($T$3*(IF(R67=1,5,IF(R67=2,3,IF(R67=3,1.8,IF(R67=5,1.08,IF(R67=9,0.75,IF(R67=17,0.53,IF(R67=33,0.37,IF(R67&gt;=65,0.26,0))))))))))+(S67*1*$T$3)</f>
        <v>0</v>
      </c>
      <c r="U67" s="22"/>
      <c r="V67" s="23"/>
      <c r="W67" s="14">
        <f>($W$3*(IF(U67=1,5,IF(U67=2,3,IF(U67=3,1.8,IF(U67=5,1.08,IF(U67=9,0.75,IF(U67=17,0.53,IF(U67=33,0.37,IF(U67&gt;=65,0.26,0))))))))))+(V67*1*$W$3)</f>
        <v>0</v>
      </c>
      <c r="X67" s="42"/>
      <c r="Y67" s="43"/>
      <c r="Z67" s="44">
        <f>($W$3*(IF(X67=1,5,IF(X67=2,3,IF(X67=3,1.8,IF(X67=5,1.08,IF(X67=9,0.75,IF(X67=17,0.53,IF(X67=33,0.37,IF(X67&gt;=65,0.26,0))))))))))+(Y67*1*$W$3)</f>
        <v>0</v>
      </c>
      <c r="AA67" s="22"/>
      <c r="AB67" s="23"/>
      <c r="AC67" s="14">
        <f>($W$3*(IF(AA67=1,5,IF(AA67=2,3,IF(AA67=3,1.8,IF(AA67=5,1.08,IF(AA67=9,0.75,IF(AA67=17,0.53,IF(AA67=33,0.37,IF(AA67&gt;=65,0.26,0))))))))))+(AB67*1*$W$3)</f>
        <v>0</v>
      </c>
      <c r="AD67" s="33">
        <f>H67+K67+N67+Q67+T67+W67+Z67+AC67</f>
        <v>20.32</v>
      </c>
      <c r="AE67" s="33">
        <f>IF(D67&gt;1998,H67+K67+N67+Q67+T67+W67+Z67+AC67,"n/d")</f>
        <v>20.32</v>
      </c>
    </row>
    <row r="68" spans="1:31" x14ac:dyDescent="0.15">
      <c r="A68" s="17">
        <v>64</v>
      </c>
      <c r="B68" s="6" t="s">
        <v>373</v>
      </c>
      <c r="C68" s="6" t="s">
        <v>76</v>
      </c>
      <c r="D68" s="29">
        <v>1997</v>
      </c>
      <c r="E68" s="7">
        <v>-80</v>
      </c>
      <c r="F68" s="56"/>
      <c r="G68" s="7" t="s">
        <v>55</v>
      </c>
      <c r="H68" s="33">
        <v>0</v>
      </c>
      <c r="I68" s="22"/>
      <c r="J68" s="23"/>
      <c r="K68" s="14">
        <f>($K$3*(IF(I68=1,5,IF(I68=2,3,IF(I68=3,1.8,IF(I68=5,1.08,IF(I68=9,0.75,IF(I68=17,0.53,IF(I68=33,0.37,IF(I68&gt;=65,0.26,0))))))))))+(J68*1*$K$3)</f>
        <v>0</v>
      </c>
      <c r="L68" s="42">
        <v>5</v>
      </c>
      <c r="M68" s="43">
        <v>1</v>
      </c>
      <c r="N68" s="44">
        <f>($N$3*(IF(L68=1,5,IF(L68=2,3,IF(L68=3,1.8,IF(L68=5,1.08,IF(L68=9,0.75,IF(L68=17,0.53,IF(L68=33,0.37,IF(L68&gt;=65,0.26,0))))))))))+(M68*1*$N$3)</f>
        <v>4.16</v>
      </c>
      <c r="O68" s="22">
        <v>9</v>
      </c>
      <c r="P68" s="23">
        <v>1</v>
      </c>
      <c r="Q68" s="14">
        <f>($Q$3*(IF(O68=1,5,IF(O68=2,3,IF(O68=3,1.8,IF(O68=5,1.08,IF(O68=9,0.75,IF(O68=17,0.53,IF(O68=33,0.37,IF(O68&gt;=65,0.26,0))))))))))+(P68*1*$Q$3)</f>
        <v>7</v>
      </c>
      <c r="R68" s="42">
        <v>17</v>
      </c>
      <c r="S68" s="43">
        <v>1</v>
      </c>
      <c r="T68" s="44">
        <f>($T$3*(IF(R68=1,5,IF(R68=2,3,IF(R68=3,1.8,IF(R68=5,1.08,IF(R68=9,0.75,IF(R68=17,0.53,IF(R68=33,0.37,IF(R68&gt;=65,0.26,0))))))))))+(S68*1*$T$3)</f>
        <v>6.12</v>
      </c>
      <c r="U68" s="22">
        <v>9</v>
      </c>
      <c r="V68" s="23">
        <v>0</v>
      </c>
      <c r="W68" s="14">
        <f>($W$3*(IF(U68=1,5,IF(U68=2,3,IF(U68=3,1.8,IF(U68=5,1.08,IF(U68=9,0.75,IF(U68=17,0.53,IF(U68=33,0.37,IF(U68&gt;=65,0.26,0))))))))))+(V68*1*$W$3)</f>
        <v>3</v>
      </c>
      <c r="X68" s="42"/>
      <c r="Y68" s="43"/>
      <c r="Z68" s="44">
        <f>($W$3*(IF(X68=1,5,IF(X68=2,3,IF(X68=3,1.8,IF(X68=5,1.08,IF(X68=9,0.75,IF(X68=17,0.53,IF(X68=33,0.37,IF(X68&gt;=65,0.26,0))))))))))+(Y68*1*$W$3)</f>
        <v>0</v>
      </c>
      <c r="AA68" s="22"/>
      <c r="AB68" s="23"/>
      <c r="AC68" s="14">
        <f>($W$3*(IF(AA68=1,5,IF(AA68=2,3,IF(AA68=3,1.8,IF(AA68=5,1.08,IF(AA68=9,0.75,IF(AA68=17,0.53,IF(AA68=33,0.37,IF(AA68&gt;=65,0.26,0))))))))))+(AB68*1*$W$3)</f>
        <v>0</v>
      </c>
      <c r="AD68" s="33">
        <f>H68+K68+N68+Q68+T68+W68+Z68+AC68</f>
        <v>20.28</v>
      </c>
      <c r="AE68" s="33" t="str">
        <f>IF(D68&gt;1998,H68+K68+N68+Q68+T68+W68+Z68+AC68,"n/d")</f>
        <v>n/d</v>
      </c>
    </row>
    <row r="69" spans="1:31" x14ac:dyDescent="0.15">
      <c r="A69" s="17">
        <v>65</v>
      </c>
      <c r="B69" s="6" t="s">
        <v>457</v>
      </c>
      <c r="C69" s="6" t="s">
        <v>210</v>
      </c>
      <c r="D69" s="29">
        <v>2001</v>
      </c>
      <c r="E69" s="7">
        <v>-73</v>
      </c>
      <c r="F69" s="56"/>
      <c r="G69" s="7" t="s">
        <v>56</v>
      </c>
      <c r="H69" s="33">
        <v>0</v>
      </c>
      <c r="I69" s="22"/>
      <c r="J69" s="23"/>
      <c r="K69" s="14">
        <f>($K$3*(IF(I69=1,5,IF(I69=2,3,IF(I69=3,1.8,IF(I69=5,1.08,IF(I69=9,0.75,IF(I69=17,0.53,IF(I69=33,0.37,IF(I69&gt;=65,0.26,0))))))))))+(J69*1*$K$3)</f>
        <v>0</v>
      </c>
      <c r="L69" s="42"/>
      <c r="M69" s="43"/>
      <c r="N69" s="44">
        <f>($N$3*(IF(L69=1,5,IF(L69=2,3,IF(L69=3,1.8,IF(L69=5,1.08,IF(L69=9,0.75,IF(L69=17,0.53,IF(L69=33,0.37,IF(L69&gt;=65,0.26,0))))))))))+(M69*1*$N$3)</f>
        <v>0</v>
      </c>
      <c r="O69" s="22"/>
      <c r="P69" s="23"/>
      <c r="Q69" s="14">
        <f>($Q$3*(IF(O69=1,5,IF(O69=2,3,IF(O69=3,1.8,IF(O69=5,1.08,IF(O69=9,0.75,IF(O69=17,0.53,IF(O69=33,0.37,IF(O69&gt;=65,0.26,0))))))))))+(P69*1*$Q$3)</f>
        <v>0</v>
      </c>
      <c r="R69" s="42"/>
      <c r="S69" s="43"/>
      <c r="T69" s="44">
        <f>($T$3*(IF(R69=1,5,IF(R69=2,3,IF(R69=3,1.8,IF(R69=5,1.08,IF(R69=9,0.75,IF(R69=17,0.53,IF(R69=33,0.37,IF(R69&gt;=65,0.26,0))))))))))+(S69*1*$T$3)</f>
        <v>0</v>
      </c>
      <c r="U69" s="22"/>
      <c r="V69" s="23"/>
      <c r="W69" s="14">
        <f>($W$3*(IF(U69=1,5,IF(U69=2,3,IF(U69=3,1.8,IF(U69=5,1.08,IF(U69=9,0.75,IF(U69=17,0.53,IF(U69=33,0.37,IF(U69&gt;=65,0.26,0))))))))))+(V69*1*$W$3)</f>
        <v>0</v>
      </c>
      <c r="X69" s="42"/>
      <c r="Y69" s="43"/>
      <c r="Z69" s="44">
        <f>($W$3*(IF(X69=1,5,IF(X69=2,3,IF(X69=3,1.8,IF(X69=5,1.08,IF(X69=9,0.75,IF(X69=17,0.53,IF(X69=33,0.37,IF(X69&gt;=65,0.26,0))))))))))+(Y69*1*$W$3)</f>
        <v>0</v>
      </c>
      <c r="AA69" s="22">
        <v>2</v>
      </c>
      <c r="AB69" s="23">
        <v>2</v>
      </c>
      <c r="AC69" s="14">
        <f>($W$3*(IF(AA69=1,5,IF(AA69=2,3,IF(AA69=3,1.8,IF(AA69=5,1.08,IF(AA69=9,0.75,IF(AA69=17,0.53,IF(AA69=33,0.37,IF(AA69&gt;=65,0.26,0))))))))))+(AB69*1*$W$3)</f>
        <v>20</v>
      </c>
      <c r="AD69" s="33">
        <f>H69+K69+N69+Q69+T69+W69+Z69+AC69</f>
        <v>20</v>
      </c>
      <c r="AE69" s="33">
        <f>IF(D69&gt;1998,H69+K69+N69+Q69+T69+W69+Z69+AC69,"n/d")</f>
        <v>20</v>
      </c>
    </row>
    <row r="70" spans="1:31" x14ac:dyDescent="0.15">
      <c r="A70" s="17">
        <v>66</v>
      </c>
      <c r="B70" s="6" t="s">
        <v>446</v>
      </c>
      <c r="C70" s="6" t="s">
        <v>88</v>
      </c>
      <c r="D70" s="29"/>
      <c r="E70" s="7">
        <v>-62</v>
      </c>
      <c r="F70" s="56"/>
      <c r="G70" s="7" t="s">
        <v>56</v>
      </c>
      <c r="H70" s="33">
        <v>0</v>
      </c>
      <c r="I70" s="22"/>
      <c r="J70" s="23"/>
      <c r="K70" s="14">
        <f>($K$3*(IF(I70=1,5,IF(I70=2,3,IF(I70=3,1.8,IF(I70=5,1.08,IF(I70=9,0.75,IF(I70=17,0.53,IF(I70=33,0.37,IF(I70&gt;=65,0.26,0))))))))))+(J70*1*$K$3)</f>
        <v>0</v>
      </c>
      <c r="L70" s="42"/>
      <c r="M70" s="43"/>
      <c r="N70" s="44">
        <f>($N$3*(IF(L70=1,5,IF(L70=2,3,IF(L70=3,1.8,IF(L70=5,1.08,IF(L70=9,0.75,IF(L70=17,0.53,IF(L70=33,0.37,IF(L70&gt;=65,0.26,0))))))))))+(M70*1*$N$3)</f>
        <v>0</v>
      </c>
      <c r="O70" s="22"/>
      <c r="P70" s="23"/>
      <c r="Q70" s="14">
        <f>($Q$3*(IF(O70=1,5,IF(O70=2,3,IF(O70=3,1.8,IF(O70=5,1.08,IF(O70=9,0.75,IF(O70=17,0.53,IF(O70=33,0.37,IF(O70&gt;=65,0.26,0))))))))))+(P70*1*$Q$3)</f>
        <v>0</v>
      </c>
      <c r="R70" s="42"/>
      <c r="S70" s="43"/>
      <c r="T70" s="44">
        <f>($T$3*(IF(R70=1,5,IF(R70=2,3,IF(R70=3,1.8,IF(R70=5,1.08,IF(R70=9,0.75,IF(R70=17,0.53,IF(R70=33,0.37,IF(R70&gt;=65,0.26,0))))))))))+(S70*1*$T$3)</f>
        <v>0</v>
      </c>
      <c r="U70" s="22"/>
      <c r="V70" s="23"/>
      <c r="W70" s="14">
        <f>($W$3*(IF(U70=1,5,IF(U70=2,3,IF(U70=3,1.8,IF(U70=5,1.08,IF(U70=9,0.75,IF(U70=17,0.53,IF(U70=33,0.37,IF(U70&gt;=65,0.26,0))))))))))+(V70*1*$W$3)</f>
        <v>0</v>
      </c>
      <c r="X70" s="42"/>
      <c r="Y70" s="43"/>
      <c r="Z70" s="44">
        <f>($W$3*(IF(X70=1,5,IF(X70=2,3,IF(X70=3,1.8,IF(X70=5,1.08,IF(X70=9,0.75,IF(X70=17,0.53,IF(X70=33,0.37,IF(X70&gt;=65,0.26,0))))))))))+(Y70*1*$W$3)</f>
        <v>0</v>
      </c>
      <c r="AA70" s="22">
        <v>2</v>
      </c>
      <c r="AB70" s="23">
        <v>2</v>
      </c>
      <c r="AC70" s="14">
        <f>($W$3*(IF(AA70=1,5,IF(AA70=2,3,IF(AA70=3,1.8,IF(AA70=5,1.08,IF(AA70=9,0.75,IF(AA70=17,0.53,IF(AA70=33,0.37,IF(AA70&gt;=65,0.26,0))))))))))+(AB70*1*$W$3)</f>
        <v>20</v>
      </c>
      <c r="AD70" s="33">
        <f>H70+K70+N70+Q70+T70+W70+Z70+AC70</f>
        <v>20</v>
      </c>
      <c r="AE70" s="33" t="str">
        <f>IF(D70&gt;1998,H70+K70+N70+Q70+T70+W70+Z70+AC70,"n/d")</f>
        <v>n/d</v>
      </c>
    </row>
    <row r="71" spans="1:31" x14ac:dyDescent="0.15">
      <c r="A71" s="17">
        <v>67</v>
      </c>
      <c r="B71" s="6" t="s">
        <v>204</v>
      </c>
      <c r="C71" s="8" t="s">
        <v>100</v>
      </c>
      <c r="D71" s="7">
        <v>2000</v>
      </c>
      <c r="E71" s="7">
        <v>-63</v>
      </c>
      <c r="F71" s="56"/>
      <c r="G71" s="7" t="s">
        <v>55</v>
      </c>
      <c r="H71" s="33">
        <v>1.8160000000000001</v>
      </c>
      <c r="I71" s="22">
        <v>1</v>
      </c>
      <c r="J71" s="23">
        <v>3</v>
      </c>
      <c r="K71" s="14">
        <f>($K$3*(IF(I71=1,5,IF(I71=2,3,IF(I71=3,1.8,IF(I71=5,1.08,IF(I71=9,0.75,IF(I71=17,0.53,IF(I71=33,0.37,IF(I71&gt;=65,0.26,0))))))))))+(J71*1*$K$3)</f>
        <v>16</v>
      </c>
      <c r="L71" s="42"/>
      <c r="M71" s="43"/>
      <c r="N71" s="44">
        <f>($N$3*(IF(L71=1,5,IF(L71=2,3,IF(L71=3,1.8,IF(L71=5,1.08,IF(L71=9,0.75,IF(L71=17,0.53,IF(L71=33,0.37,IF(L71&gt;=65,0.26,0))))))))))+(M71*1*$N$3)</f>
        <v>0</v>
      </c>
      <c r="O71" s="22">
        <v>17</v>
      </c>
      <c r="P71" s="23">
        <v>0</v>
      </c>
      <c r="Q71" s="14">
        <f>($Q$3*(IF(O71=1,5,IF(O71=2,3,IF(O71=3,1.8,IF(O71=5,1.08,IF(O71=9,0.75,IF(O71=17,0.53,IF(O71=33,0.37,IF(O71&gt;=65,0.26,0))))))))))+(P71*1*$Q$3)</f>
        <v>2.12</v>
      </c>
      <c r="R71" s="42"/>
      <c r="S71" s="43"/>
      <c r="T71" s="44">
        <f>($T$3*(IF(R71=1,5,IF(R71=2,3,IF(R71=3,1.8,IF(R71=5,1.08,IF(R71=9,0.75,IF(R71=17,0.53,IF(R71=33,0.37,IF(R71&gt;=65,0.26,0))))))))))+(S71*1*$T$3)</f>
        <v>0</v>
      </c>
      <c r="U71" s="22"/>
      <c r="V71" s="23"/>
      <c r="W71" s="14">
        <f>($W$3*(IF(U71=1,5,IF(U71=2,3,IF(U71=3,1.8,IF(U71=5,1.08,IF(U71=9,0.75,IF(U71=17,0.53,IF(U71=33,0.37,IF(U71&gt;=65,0.26,0))))))))))+(V71*1*$W$3)</f>
        <v>0</v>
      </c>
      <c r="X71" s="42"/>
      <c r="Y71" s="43"/>
      <c r="Z71" s="44">
        <f>($W$3*(IF(X71=1,5,IF(X71=2,3,IF(X71=3,1.8,IF(X71=5,1.08,IF(X71=9,0.75,IF(X71=17,0.53,IF(X71=33,0.37,IF(X71&gt;=65,0.26,0))))))))))+(Y71*1*$W$3)</f>
        <v>0</v>
      </c>
      <c r="AA71" s="22"/>
      <c r="AB71" s="23"/>
      <c r="AC71" s="14">
        <f>($W$3*(IF(AA71=1,5,IF(AA71=2,3,IF(AA71=3,1.8,IF(AA71=5,1.08,IF(AA71=9,0.75,IF(AA71=17,0.53,IF(AA71=33,0.37,IF(AA71&gt;=65,0.26,0))))))))))+(AB71*1*$W$3)</f>
        <v>0</v>
      </c>
      <c r="AD71" s="33">
        <f>H71+K71+N71+Q71+T71+W71+Z71+AC71</f>
        <v>19.936</v>
      </c>
      <c r="AE71" s="33">
        <f>IF(D71&gt;1998,H71+K71+N71+Q71+T71+W71+Z71+AC71,"n/d")</f>
        <v>19.936</v>
      </c>
    </row>
    <row r="72" spans="1:31" x14ac:dyDescent="0.15">
      <c r="A72" s="17">
        <v>68</v>
      </c>
      <c r="B72" s="6" t="s">
        <v>208</v>
      </c>
      <c r="C72" s="8" t="s">
        <v>0</v>
      </c>
      <c r="D72" s="7">
        <v>2002</v>
      </c>
      <c r="E72" s="7">
        <v>-87</v>
      </c>
      <c r="F72" s="56"/>
      <c r="G72" s="7" t="s">
        <v>55</v>
      </c>
      <c r="H72" s="33">
        <v>2.4000000000000004</v>
      </c>
      <c r="I72" s="22">
        <v>2</v>
      </c>
      <c r="J72" s="23">
        <v>0</v>
      </c>
      <c r="K72" s="14">
        <f>($K$3*(IF(I72=1,5,IF(I72=2,3,IF(I72=3,1.8,IF(I72=5,1.08,IF(I72=9,0.75,IF(I72=17,0.53,IF(I72=33,0.37,IF(I72&gt;=65,0.26,0))))))))))+(J72*1*$K$3)</f>
        <v>6</v>
      </c>
      <c r="L72" s="42"/>
      <c r="M72" s="43"/>
      <c r="N72" s="44">
        <f>($N$3*(IF(L72=1,5,IF(L72=2,3,IF(L72=3,1.8,IF(L72=5,1.08,IF(L72=9,0.75,IF(L72=17,0.53,IF(L72=33,0.37,IF(L72&gt;=65,0.26,0))))))))))+(M72*1*$N$3)</f>
        <v>0</v>
      </c>
      <c r="O72" s="22"/>
      <c r="P72" s="23"/>
      <c r="Q72" s="14">
        <f>($Q$3*(IF(O72=1,5,IF(O72=2,3,IF(O72=3,1.8,IF(O72=5,1.08,IF(O72=9,0.75,IF(O72=17,0.53,IF(O72=33,0.37,IF(O72&gt;=65,0.26,0))))))))))+(P72*1*$Q$3)</f>
        <v>0</v>
      </c>
      <c r="R72" s="42"/>
      <c r="S72" s="43"/>
      <c r="T72" s="44">
        <f>($T$3*(IF(R72=1,5,IF(R72=2,3,IF(R72=3,1.8,IF(R72=5,1.08,IF(R72=9,0.75,IF(R72=17,0.53,IF(R72=33,0.37,IF(R72&gt;=65,0.26,0))))))))))+(S72*1*$T$3)</f>
        <v>0</v>
      </c>
      <c r="U72" s="22"/>
      <c r="V72" s="23"/>
      <c r="W72" s="14">
        <f>($W$3*(IF(U72=1,5,IF(U72=2,3,IF(U72=3,1.8,IF(U72=5,1.08,IF(U72=9,0.75,IF(U72=17,0.53,IF(U72=33,0.37,IF(U72&gt;=65,0.26,0))))))))))+(V72*1*$W$3)</f>
        <v>0</v>
      </c>
      <c r="X72" s="42"/>
      <c r="Y72" s="43"/>
      <c r="Z72" s="44">
        <f>($W$3*(IF(X72=1,5,IF(X72=2,3,IF(X72=3,1.8,IF(X72=5,1.08,IF(X72=9,0.75,IF(X72=17,0.53,IF(X72=33,0.37,IF(X72&gt;=65,0.26,0))))))))))+(Y72*1*$W$3)</f>
        <v>0</v>
      </c>
      <c r="AA72" s="22">
        <v>3</v>
      </c>
      <c r="AB72" s="23">
        <v>1</v>
      </c>
      <c r="AC72" s="14">
        <f>($W$3*(IF(AA72=1,5,IF(AA72=2,3,IF(AA72=3,1.8,IF(AA72=5,1.08,IF(AA72=9,0.75,IF(AA72=17,0.53,IF(AA72=33,0.37,IF(AA72&gt;=65,0.26,0))))))))))+(AB72*1*$W$3)</f>
        <v>11.2</v>
      </c>
      <c r="AD72" s="33">
        <f>H72+K72+N72+Q72+T72+W72+Z72+AC72</f>
        <v>19.600000000000001</v>
      </c>
      <c r="AE72" s="33">
        <f>IF(D72&gt;1998,H72+K72+N72+Q72+T72+W72+Z72+AC72,"n/d")</f>
        <v>19.600000000000001</v>
      </c>
    </row>
    <row r="73" spans="1:31" x14ac:dyDescent="0.15">
      <c r="A73" s="17">
        <v>69</v>
      </c>
      <c r="B73" s="6" t="s">
        <v>48</v>
      </c>
      <c r="C73" s="6" t="s">
        <v>76</v>
      </c>
      <c r="D73" s="29">
        <v>1998</v>
      </c>
      <c r="E73" s="7">
        <v>-67</v>
      </c>
      <c r="F73" s="56">
        <v>-62</v>
      </c>
      <c r="G73" s="7" t="s">
        <v>56</v>
      </c>
      <c r="H73" s="33">
        <v>3.8200000000000003</v>
      </c>
      <c r="I73" s="22">
        <v>3</v>
      </c>
      <c r="J73" s="23">
        <v>0</v>
      </c>
      <c r="K73" s="14">
        <f>($K$3*(IF(I73=1,5,IF(I73=2,3,IF(I73=3,1.8,IF(I73=5,1.08,IF(I73=9,0.75,IF(I73=17,0.53,IF(I73=33,0.37,IF(I73&gt;=65,0.26,0))))))))))+(J73*1*$K$3)</f>
        <v>3.6</v>
      </c>
      <c r="L73" s="42">
        <v>3</v>
      </c>
      <c r="M73" s="43">
        <v>1</v>
      </c>
      <c r="N73" s="44">
        <f>($N$3*(IF(L73=1,5,IF(L73=2,3,IF(L73=3,1.8,IF(L73=5,1.08,IF(L73=9,0.75,IF(L73=17,0.53,IF(L73=33,0.37,IF(L73&gt;=65,0.26,0))))))))))+(M73*1*$N$3)</f>
        <v>5.6</v>
      </c>
      <c r="O73" s="22">
        <v>17</v>
      </c>
      <c r="P73" s="23">
        <v>0</v>
      </c>
      <c r="Q73" s="14">
        <f>($Q$3*(IF(O73=1,5,IF(O73=2,3,IF(O73=3,1.8,IF(O73=5,1.08,IF(O73=9,0.75,IF(O73=17,0.53,IF(O73=33,0.37,IF(O73&gt;=65,0.26,0))))))))))+(P73*1*$Q$3)</f>
        <v>2.12</v>
      </c>
      <c r="R73" s="42">
        <v>17</v>
      </c>
      <c r="S73" s="43">
        <v>0</v>
      </c>
      <c r="T73" s="44">
        <f>($T$3*(IF(R73=1,5,IF(R73=2,3,IF(R73=3,1.8,IF(R73=5,1.08,IF(R73=9,0.75,IF(R73=17,0.53,IF(R73=33,0.37,IF(R73&gt;=65,0.26,0))))))))))+(S73*1*$T$3)</f>
        <v>2.12</v>
      </c>
      <c r="U73" s="22">
        <v>17</v>
      </c>
      <c r="V73" s="23">
        <v>0</v>
      </c>
      <c r="W73" s="14">
        <f>($W$3*(IF(U73=1,5,IF(U73=2,3,IF(U73=3,1.8,IF(U73=5,1.08,IF(U73=9,0.75,IF(U73=17,0.53,IF(U73=33,0.37,IF(U73&gt;=65,0.26,0))))))))))+(V73*1*$W$3)</f>
        <v>2.12</v>
      </c>
      <c r="X73" s="42"/>
      <c r="Y73" s="43"/>
      <c r="Z73" s="44">
        <f>($W$3*(IF(X73=1,5,IF(X73=2,3,IF(X73=3,1.8,IF(X73=5,1.08,IF(X73=9,0.75,IF(X73=17,0.53,IF(X73=33,0.37,IF(X73&gt;=65,0.26,0))))))))))+(Y73*1*$W$3)</f>
        <v>0</v>
      </c>
      <c r="AA73" s="22"/>
      <c r="AB73" s="23"/>
      <c r="AC73" s="14">
        <f>($W$3*(IF(AA73=1,5,IF(AA73=2,3,IF(AA73=3,1.8,IF(AA73=5,1.08,IF(AA73=9,0.75,IF(AA73=17,0.53,IF(AA73=33,0.37,IF(AA73&gt;=65,0.26,0))))))))))+(AB73*1*$W$3)</f>
        <v>0</v>
      </c>
      <c r="AD73" s="33">
        <f>H73+K73+N73+Q73+T73+W73+Z73+AC73</f>
        <v>19.380000000000003</v>
      </c>
      <c r="AE73" s="33" t="str">
        <f>IF(D73&gt;1998,H73+K73+N73+Q73+T73+W73+Z73+AC73,"n/d")</f>
        <v>n/d</v>
      </c>
    </row>
    <row r="74" spans="1:31" x14ac:dyDescent="0.15">
      <c r="A74" s="17">
        <v>70</v>
      </c>
      <c r="B74" s="6" t="s">
        <v>179</v>
      </c>
      <c r="C74" s="6" t="s">
        <v>180</v>
      </c>
      <c r="D74" s="29">
        <v>2000</v>
      </c>
      <c r="E74" s="7">
        <v>-80</v>
      </c>
      <c r="F74" s="56"/>
      <c r="G74" s="7" t="s">
        <v>55</v>
      </c>
      <c r="H74" s="33">
        <v>0.21600000000000003</v>
      </c>
      <c r="I74" s="22">
        <v>3</v>
      </c>
      <c r="J74" s="23">
        <v>1</v>
      </c>
      <c r="K74" s="14">
        <f>($K$3*(IF(I74=1,5,IF(I74=2,3,IF(I74=3,1.8,IF(I74=5,1.08,IF(I74=9,0.75,IF(I74=17,0.53,IF(I74=33,0.37,IF(I74&gt;=65,0.26,0))))))))))+(J74*1*$K$3)</f>
        <v>5.6</v>
      </c>
      <c r="L74" s="42">
        <v>3</v>
      </c>
      <c r="M74" s="43">
        <v>1</v>
      </c>
      <c r="N74" s="44">
        <f>($N$3*(IF(L74=1,5,IF(L74=2,3,IF(L74=3,1.8,IF(L74=5,1.08,IF(L74=9,0.75,IF(L74=17,0.53,IF(L74=33,0.37,IF(L74&gt;=65,0.26,0))))))))))+(M74*1*$N$3)</f>
        <v>5.6</v>
      </c>
      <c r="O74" s="22"/>
      <c r="P74" s="23"/>
      <c r="Q74" s="14">
        <f>($Q$3*(IF(O74=1,5,IF(O74=2,3,IF(O74=3,1.8,IF(O74=5,1.08,IF(O74=9,0.75,IF(O74=17,0.53,IF(O74=33,0.37,IF(O74&gt;=65,0.26,0))))))))))+(P74*1*$Q$3)</f>
        <v>0</v>
      </c>
      <c r="R74" s="42"/>
      <c r="S74" s="43"/>
      <c r="T74" s="44">
        <f>($T$3*(IF(R74=1,5,IF(R74=2,3,IF(R74=3,1.8,IF(R74=5,1.08,IF(R74=9,0.75,IF(R74=17,0.53,IF(R74=33,0.37,IF(R74&gt;=65,0.26,0))))))))))+(S74*1*$T$3)</f>
        <v>0</v>
      </c>
      <c r="U74" s="22"/>
      <c r="V74" s="23"/>
      <c r="W74" s="14">
        <f>($W$3*(IF(U74=1,5,IF(U74=2,3,IF(U74=3,1.8,IF(U74=5,1.08,IF(U74=9,0.75,IF(U74=17,0.53,IF(U74=33,0.37,IF(U74&gt;=65,0.26,0))))))))))+(V74*1*$W$3)</f>
        <v>0</v>
      </c>
      <c r="X74" s="42"/>
      <c r="Y74" s="43"/>
      <c r="Z74" s="44">
        <f>($W$3*(IF(X74=1,5,IF(X74=2,3,IF(X74=3,1.8,IF(X74=5,1.08,IF(X74=9,0.75,IF(X74=17,0.53,IF(X74=33,0.37,IF(X74&gt;=65,0.26,0))))))))))+(Y74*1*$W$3)</f>
        <v>0</v>
      </c>
      <c r="AA74" s="22">
        <v>3</v>
      </c>
      <c r="AB74" s="23">
        <v>0</v>
      </c>
      <c r="AC74" s="14">
        <f>($W$3*(IF(AA74=1,5,IF(AA74=2,3,IF(AA74=3,1.8,IF(AA74=5,1.08,IF(AA74=9,0.75,IF(AA74=17,0.53,IF(AA74=33,0.37,IF(AA74&gt;=65,0.26,0))))))))))+(AB74*1*$W$3)</f>
        <v>7.2</v>
      </c>
      <c r="AD74" s="33">
        <f>H74+K74+N74+Q74+T74+W74+Z74+AC74</f>
        <v>18.616</v>
      </c>
      <c r="AE74" s="33">
        <f>IF(D74&gt;1998,H74+K74+N74+Q74+T74+W74+Z74+AC74,"n/d")</f>
        <v>18.616</v>
      </c>
    </row>
    <row r="75" spans="1:31" x14ac:dyDescent="0.15">
      <c r="A75" s="17">
        <v>71</v>
      </c>
      <c r="B75" s="6" t="s">
        <v>294</v>
      </c>
      <c r="C75" s="6" t="s">
        <v>100</v>
      </c>
      <c r="D75" s="29">
        <v>1998</v>
      </c>
      <c r="E75" s="7">
        <v>-80</v>
      </c>
      <c r="F75" s="56"/>
      <c r="G75" s="7" t="s">
        <v>55</v>
      </c>
      <c r="H75" s="33">
        <v>0</v>
      </c>
      <c r="I75" s="22">
        <v>1</v>
      </c>
      <c r="J75" s="23">
        <v>3</v>
      </c>
      <c r="K75" s="14">
        <f>($K$3*(IF(I75=1,5,IF(I75=2,3,IF(I75=3,1.8,IF(I75=5,1.08,IF(I75=9,0.75,IF(I75=17,0.53,IF(I75=33,0.37,IF(I75&gt;=65,0.26,0))))))))))+(J75*1*$K$3)</f>
        <v>16</v>
      </c>
      <c r="L75" s="42"/>
      <c r="M75" s="43"/>
      <c r="N75" s="44">
        <f>($N$3*(IF(L75=1,5,IF(L75=2,3,IF(L75=3,1.8,IF(L75=5,1.08,IF(L75=9,0.75,IF(L75=17,0.53,IF(L75=33,0.37,IF(L75&gt;=65,0.26,0))))))))))+(M75*1*$N$3)</f>
        <v>0</v>
      </c>
      <c r="O75" s="22">
        <v>17</v>
      </c>
      <c r="P75" s="23">
        <v>0</v>
      </c>
      <c r="Q75" s="14">
        <f>($Q$3*(IF(O75=1,5,IF(O75=2,3,IF(O75=3,1.8,IF(O75=5,1.08,IF(O75=9,0.75,IF(O75=17,0.53,IF(O75=33,0.37,IF(O75&gt;=65,0.26,0))))))))))+(P75*1*$Q$3)</f>
        <v>2.12</v>
      </c>
      <c r="R75" s="42"/>
      <c r="S75" s="43"/>
      <c r="T75" s="44">
        <f>($T$3*(IF(R75=1,5,IF(R75=2,3,IF(R75=3,1.8,IF(R75=5,1.08,IF(R75=9,0.75,IF(R75=17,0.53,IF(R75=33,0.37,IF(R75&gt;=65,0.26,0))))))))))+(S75*1*$T$3)</f>
        <v>0</v>
      </c>
      <c r="U75" s="22"/>
      <c r="V75" s="23"/>
      <c r="W75" s="14">
        <f>($W$3*(IF(U75=1,5,IF(U75=2,3,IF(U75=3,1.8,IF(U75=5,1.08,IF(U75=9,0.75,IF(U75=17,0.53,IF(U75=33,0.37,IF(U75&gt;=65,0.26,0))))))))))+(V75*1*$W$3)</f>
        <v>0</v>
      </c>
      <c r="X75" s="42"/>
      <c r="Y75" s="43"/>
      <c r="Z75" s="44">
        <f>($W$3*(IF(X75=1,5,IF(X75=2,3,IF(X75=3,1.8,IF(X75=5,1.08,IF(X75=9,0.75,IF(X75=17,0.53,IF(X75=33,0.37,IF(X75&gt;=65,0.26,0))))))))))+(Y75*1*$W$3)</f>
        <v>0</v>
      </c>
      <c r="AA75" s="22"/>
      <c r="AB75" s="23"/>
      <c r="AC75" s="14">
        <f>($W$3*(IF(AA75=1,5,IF(AA75=2,3,IF(AA75=3,1.8,IF(AA75=5,1.08,IF(AA75=9,0.75,IF(AA75=17,0.53,IF(AA75=33,0.37,IF(AA75&gt;=65,0.26,0))))))))))+(AB75*1*$W$3)</f>
        <v>0</v>
      </c>
      <c r="AD75" s="33">
        <f>H75+K75+N75+Q75+T75+W75+Z75+AC75</f>
        <v>18.12</v>
      </c>
      <c r="AE75" s="33" t="str">
        <f>IF(D75&gt;1998,H75+K75+N75+Q75+T75+W75+Z75+AC75,"n/d")</f>
        <v>n/d</v>
      </c>
    </row>
    <row r="76" spans="1:31" x14ac:dyDescent="0.15">
      <c r="A76" s="17">
        <v>72</v>
      </c>
      <c r="B76" s="6" t="s">
        <v>235</v>
      </c>
      <c r="C76" s="6" t="s">
        <v>104</v>
      </c>
      <c r="D76" s="29">
        <v>2002</v>
      </c>
      <c r="E76" s="7">
        <v>-49</v>
      </c>
      <c r="F76" s="56"/>
      <c r="G76" s="7" t="s">
        <v>56</v>
      </c>
      <c r="H76" s="33">
        <v>1.52</v>
      </c>
      <c r="I76" s="22">
        <v>3</v>
      </c>
      <c r="J76" s="23">
        <v>1</v>
      </c>
      <c r="K76" s="14">
        <f>($K$3*(IF(I76=1,5,IF(I76=2,3,IF(I76=3,1.8,IF(I76=5,1.08,IF(I76=9,0.75,IF(I76=17,0.53,IF(I76=33,0.37,IF(I76&gt;=65,0.26,0))))))))))+(J76*1*$K$3)</f>
        <v>5.6</v>
      </c>
      <c r="L76" s="42">
        <v>2</v>
      </c>
      <c r="M76" s="43">
        <v>2</v>
      </c>
      <c r="N76" s="44">
        <f>($N$3*(IF(L76=1,5,IF(L76=2,3,IF(L76=3,1.8,IF(L76=5,1.08,IF(L76=9,0.75,IF(L76=17,0.53,IF(L76=33,0.37,IF(L76&gt;=65,0.26,0))))))))))+(M76*1*$N$3)</f>
        <v>10</v>
      </c>
      <c r="O76" s="22"/>
      <c r="P76" s="23"/>
      <c r="Q76" s="14">
        <f>($Q$3*(IF(O76=1,5,IF(O76=2,3,IF(O76=3,1.8,IF(O76=5,1.08,IF(O76=9,0.75,IF(O76=17,0.53,IF(O76=33,0.37,IF(O76&gt;=65,0.26,0))))))))))+(P76*1*$Q$3)</f>
        <v>0</v>
      </c>
      <c r="R76" s="42"/>
      <c r="S76" s="43"/>
      <c r="T76" s="44">
        <f>($T$3*(IF(R76=1,5,IF(R76=2,3,IF(R76=3,1.8,IF(R76=5,1.08,IF(R76=9,0.75,IF(R76=17,0.53,IF(R76=33,0.37,IF(R76&gt;=65,0.26,0))))))))))+(S76*1*$T$3)</f>
        <v>0</v>
      </c>
      <c r="U76" s="22"/>
      <c r="V76" s="23"/>
      <c r="W76" s="14">
        <f>($W$3*(IF(U76=1,5,IF(U76=2,3,IF(U76=3,1.8,IF(U76=5,1.08,IF(U76=9,0.75,IF(U76=17,0.53,IF(U76=33,0.37,IF(U76&gt;=65,0.26,0))))))))))+(V76*1*$W$3)</f>
        <v>0</v>
      </c>
      <c r="X76" s="42"/>
      <c r="Y76" s="43"/>
      <c r="Z76" s="44">
        <f>($W$3*(IF(X76=1,5,IF(X76=2,3,IF(X76=3,1.8,IF(X76=5,1.08,IF(X76=9,0.75,IF(X76=17,0.53,IF(X76=33,0.37,IF(X76&gt;=65,0.26,0))))))))))+(Y76*1*$W$3)</f>
        <v>0</v>
      </c>
      <c r="AA76" s="22"/>
      <c r="AB76" s="23"/>
      <c r="AC76" s="14">
        <f>($W$3*(IF(AA76=1,5,IF(AA76=2,3,IF(AA76=3,1.8,IF(AA76=5,1.08,IF(AA76=9,0.75,IF(AA76=17,0.53,IF(AA76=33,0.37,IF(AA76&gt;=65,0.26,0))))))))))+(AB76*1*$W$3)</f>
        <v>0</v>
      </c>
      <c r="AD76" s="33">
        <f>H76+K76+N76+Q76+T76+W76+Z76+AC76</f>
        <v>17.119999999999997</v>
      </c>
      <c r="AE76" s="33">
        <f>IF(D76&gt;1998,H76+K76+N76+Q76+T76+W76+Z76+AC76,"n/d")</f>
        <v>17.119999999999997</v>
      </c>
    </row>
    <row r="77" spans="1:31" x14ac:dyDescent="0.15">
      <c r="A77" s="17">
        <v>73</v>
      </c>
      <c r="B77" s="27" t="s">
        <v>288</v>
      </c>
      <c r="C77" s="27" t="s">
        <v>88</v>
      </c>
      <c r="D77" s="7">
        <v>1993</v>
      </c>
      <c r="E77" s="7">
        <v>-62</v>
      </c>
      <c r="F77" s="56"/>
      <c r="G77" s="26" t="s">
        <v>56</v>
      </c>
      <c r="H77" s="33">
        <v>2.9120000000000004</v>
      </c>
      <c r="I77" s="23"/>
      <c r="J77" s="23"/>
      <c r="K77" s="14">
        <f>($K$3*(IF(I77=1,5,IF(I77=2,3,IF(I77=3,1.8,IF(I77=5,1.08,IF(I77=9,0.75,IF(I77=17,0.53,IF(I77=33,0.37,IF(I77&gt;=65,0.26,0))))))))))+(J77*1*$K$3)</f>
        <v>0</v>
      </c>
      <c r="L77" s="43"/>
      <c r="M77" s="43"/>
      <c r="N77" s="44">
        <f>($N$3*(IF(L77=1,5,IF(L77=2,3,IF(L77=3,1.8,IF(L77=5,1.08,IF(L77=9,0.75,IF(L77=17,0.53,IF(L77=33,0.37,IF(L77&gt;=65,0.26,0))))))))))+(M77*1*$N$3)</f>
        <v>0</v>
      </c>
      <c r="O77" s="23"/>
      <c r="P77" s="23"/>
      <c r="Q77" s="14">
        <f>($Q$3*(IF(O77=1,5,IF(O77=2,3,IF(O77=3,1.8,IF(O77=5,1.08,IF(O77=9,0.75,IF(O77=17,0.53,IF(O77=33,0.37,IF(O77&gt;=65,0.26,0))))))))))+(P77*1*$Q$3)</f>
        <v>0</v>
      </c>
      <c r="R77" s="43"/>
      <c r="S77" s="43"/>
      <c r="T77" s="44">
        <f>($T$3*(IF(R77=1,5,IF(R77=2,3,IF(R77=3,1.8,IF(R77=5,1.08,IF(R77=9,0.75,IF(R77=17,0.53,IF(R77=33,0.37,IF(R77&gt;=65,0.26,0))))))))))+(S77*1*$T$3)</f>
        <v>0</v>
      </c>
      <c r="U77" s="23"/>
      <c r="V77" s="23"/>
      <c r="W77" s="14">
        <f>($W$3*(IF(U77=1,5,IF(U77=2,3,IF(U77=3,1.8,IF(U77=5,1.08,IF(U77=9,0.75,IF(U77=17,0.53,IF(U77=33,0.37,IF(U77&gt;=65,0.26,0))))))))))+(V77*1*$W$3)</f>
        <v>0</v>
      </c>
      <c r="X77" s="43">
        <v>9</v>
      </c>
      <c r="Y77" s="43">
        <v>0</v>
      </c>
      <c r="Z77" s="44">
        <f>($W$3*(IF(X77=1,5,IF(X77=2,3,IF(X77=3,1.8,IF(X77=5,1.08,IF(X77=9,0.75,IF(X77=17,0.53,IF(X77=33,0.37,IF(X77&gt;=65,0.26,0))))))))))+(Y77*1*$W$3)</f>
        <v>3</v>
      </c>
      <c r="AA77" s="23">
        <v>3</v>
      </c>
      <c r="AB77" s="23">
        <v>1</v>
      </c>
      <c r="AC77" s="14">
        <f>($W$3*(IF(AA77=1,5,IF(AA77=2,3,IF(AA77=3,1.8,IF(AA77=5,1.08,IF(AA77=9,0.75,IF(AA77=17,0.53,IF(AA77=33,0.37,IF(AA77&gt;=65,0.26,0))))))))))+(AB77*1*$W$3)</f>
        <v>11.2</v>
      </c>
      <c r="AD77" s="33">
        <f>H77+K77+N77+Q77+T77+W77+Z77+AC77</f>
        <v>17.112000000000002</v>
      </c>
      <c r="AE77" s="33" t="str">
        <f>IF(D77&gt;1998,H77+K77+N77+Q77+T77+W77+Z77+AC77,"n/d")</f>
        <v>n/d</v>
      </c>
    </row>
    <row r="78" spans="1:31" x14ac:dyDescent="0.15">
      <c r="A78" s="17">
        <v>74</v>
      </c>
      <c r="B78" s="6" t="s">
        <v>349</v>
      </c>
      <c r="C78" s="6" t="s">
        <v>100</v>
      </c>
      <c r="D78" s="29">
        <v>2000</v>
      </c>
      <c r="E78" s="7">
        <v>-87</v>
      </c>
      <c r="F78" s="56"/>
      <c r="G78" s="7" t="s">
        <v>55</v>
      </c>
      <c r="H78" s="33">
        <v>0</v>
      </c>
      <c r="I78" s="22">
        <v>1</v>
      </c>
      <c r="J78" s="23">
        <v>2</v>
      </c>
      <c r="K78" s="14">
        <f>($K$3*(IF(I78=1,5,IF(I78=2,3,IF(I78=3,1.8,IF(I78=5,1.08,IF(I78=9,0.75,IF(I78=17,0.53,IF(I78=33,0.37,IF(I78&gt;=65,0.26,0))))))))))+(J78*1*$K$3)</f>
        <v>14</v>
      </c>
      <c r="L78" s="42"/>
      <c r="M78" s="43"/>
      <c r="N78" s="44">
        <f>($N$3*(IF(L78=1,5,IF(L78=2,3,IF(L78=3,1.8,IF(L78=5,1.08,IF(L78=9,0.75,IF(L78=17,0.53,IF(L78=33,0.37,IF(L78&gt;=65,0.26,0))))))))))+(M78*1*$N$3)</f>
        <v>0</v>
      </c>
      <c r="O78" s="22">
        <v>9</v>
      </c>
      <c r="P78" s="23">
        <v>0</v>
      </c>
      <c r="Q78" s="14">
        <f>($Q$3*(IF(O78=1,5,IF(O78=2,3,IF(O78=3,1.8,IF(O78=5,1.08,IF(O78=9,0.75,IF(O78=17,0.53,IF(O78=33,0.37,IF(O78&gt;=65,0.26,0))))))))))+(P78*1*$Q$3)</f>
        <v>3</v>
      </c>
      <c r="R78" s="42"/>
      <c r="S78" s="43"/>
      <c r="T78" s="44">
        <f>($T$3*(IF(R78=1,5,IF(R78=2,3,IF(R78=3,1.8,IF(R78=5,1.08,IF(R78=9,0.75,IF(R78=17,0.53,IF(R78=33,0.37,IF(R78&gt;=65,0.26,0))))))))))+(S78*1*$T$3)</f>
        <v>0</v>
      </c>
      <c r="U78" s="22"/>
      <c r="V78" s="23"/>
      <c r="W78" s="14">
        <f>($W$3*(IF(U78=1,5,IF(U78=2,3,IF(U78=3,1.8,IF(U78=5,1.08,IF(U78=9,0.75,IF(U78=17,0.53,IF(U78=33,0.37,IF(U78&gt;=65,0.26,0))))))))))+(V78*1*$W$3)</f>
        <v>0</v>
      </c>
      <c r="X78" s="42"/>
      <c r="Y78" s="43"/>
      <c r="Z78" s="44">
        <f>($W$3*(IF(X78=1,5,IF(X78=2,3,IF(X78=3,1.8,IF(X78=5,1.08,IF(X78=9,0.75,IF(X78=17,0.53,IF(X78=33,0.37,IF(X78&gt;=65,0.26,0))))))))))+(Y78*1*$W$3)</f>
        <v>0</v>
      </c>
      <c r="AA78" s="22"/>
      <c r="AB78" s="23"/>
      <c r="AC78" s="14">
        <f>($W$3*(IF(AA78=1,5,IF(AA78=2,3,IF(AA78=3,1.8,IF(AA78=5,1.08,IF(AA78=9,0.75,IF(AA78=17,0.53,IF(AA78=33,0.37,IF(AA78&gt;=65,0.26,0))))))))))+(AB78*1*$W$3)</f>
        <v>0</v>
      </c>
      <c r="AD78" s="33">
        <f>H78+K78+N78+Q78+T78+W78+Z78+AC78</f>
        <v>17</v>
      </c>
      <c r="AE78" s="33">
        <f>IF(D78&gt;1998,H78+K78+N78+Q78+T78+W78+Z78+AC78,"n/d")</f>
        <v>17</v>
      </c>
    </row>
    <row r="79" spans="1:31" x14ac:dyDescent="0.15">
      <c r="A79" s="17">
        <v>75</v>
      </c>
      <c r="B79" s="6" t="s">
        <v>376</v>
      </c>
      <c r="C79" s="6" t="s">
        <v>76</v>
      </c>
      <c r="D79" s="29">
        <v>1998</v>
      </c>
      <c r="E79" s="7">
        <v>-68</v>
      </c>
      <c r="F79" s="56">
        <v>63</v>
      </c>
      <c r="G79" s="7" t="s">
        <v>55</v>
      </c>
      <c r="H79" s="33">
        <v>0</v>
      </c>
      <c r="I79" s="22"/>
      <c r="J79" s="23"/>
      <c r="K79" s="14">
        <f>($K$3*(IF(I79=1,5,IF(I79=2,3,IF(I79=3,1.8,IF(I79=5,1.08,IF(I79=9,0.75,IF(I79=17,0.53,IF(I79=33,0.37,IF(I79&gt;=65,0.26,0))))))))))+(J79*1*$K$3)</f>
        <v>0</v>
      </c>
      <c r="L79" s="42">
        <v>3</v>
      </c>
      <c r="M79" s="43">
        <v>1</v>
      </c>
      <c r="N79" s="44">
        <f>($N$3*(IF(L79=1,5,IF(L79=2,3,IF(L79=3,1.8,IF(L79=5,1.08,IF(L79=9,0.75,IF(L79=17,0.53,IF(L79=33,0.37,IF(L79&gt;=65,0.26,0))))))))))+(M79*1*$N$3)</f>
        <v>5.6</v>
      </c>
      <c r="O79" s="22">
        <v>33</v>
      </c>
      <c r="P79" s="23">
        <v>0</v>
      </c>
      <c r="Q79" s="14">
        <f>($Q$3*(IF(O79=1,5,IF(O79=2,3,IF(O79=3,1.8,IF(O79=5,1.08,IF(O79=9,0.75,IF(O79=17,0.53,IF(O79=33,0.37,IF(O79&gt;=65,0.26,0))))))))))+(P79*1*$Q$3)</f>
        <v>1.48</v>
      </c>
      <c r="R79" s="42">
        <v>33</v>
      </c>
      <c r="S79" s="43">
        <v>0</v>
      </c>
      <c r="T79" s="44">
        <f>($T$3*(IF(R79=1,5,IF(R79=2,3,IF(R79=3,1.8,IF(R79=5,1.08,IF(R79=9,0.75,IF(R79=17,0.53,IF(R79=33,0.37,IF(R79&gt;=65,0.26,0))))))))))+(S79*1*$T$3)</f>
        <v>1.48</v>
      </c>
      <c r="U79" s="22">
        <v>33</v>
      </c>
      <c r="V79" s="23">
        <v>0</v>
      </c>
      <c r="W79" s="14">
        <f>($W$3*(IF(U79=1,5,IF(U79=2,3,IF(U79=3,1.8,IF(U79=5,1.08,IF(U79=9,0.75,IF(U79=17,0.53,IF(U79=33,0.37,IF(U79&gt;=65,0.26,0))))))))))+(V79*1*$W$3)</f>
        <v>1.48</v>
      </c>
      <c r="X79" s="42">
        <v>17</v>
      </c>
      <c r="Y79" s="43">
        <v>0</v>
      </c>
      <c r="Z79" s="44">
        <f>($W$3*(IF(X79=1,5,IF(X79=2,3,IF(X79=3,1.8,IF(X79=5,1.08,IF(X79=9,0.75,IF(X79=17,0.53,IF(X79=33,0.37,IF(X79&gt;=65,0.26,0))))))))))+(Y79*1*$W$3)</f>
        <v>2.12</v>
      </c>
      <c r="AA79" s="22">
        <v>5</v>
      </c>
      <c r="AB79" s="23">
        <v>0</v>
      </c>
      <c r="AC79" s="14">
        <f>($W$3*(IF(AA79=1,5,IF(AA79=2,3,IF(AA79=3,1.8,IF(AA79=5,1.08,IF(AA79=9,0.75,IF(AA79=17,0.53,IF(AA79=33,0.37,IF(AA79&gt;=65,0.26,0))))))))))+(AB79*1*$W$3)</f>
        <v>4.32</v>
      </c>
      <c r="AD79" s="33">
        <f>H79+K79+N79+Q79+T79+W79+Z79+AC79</f>
        <v>16.48</v>
      </c>
      <c r="AE79" s="33" t="str">
        <f>IF(D79&gt;1998,H79+K79+N79+Q79+T79+W79+Z79+AC79,"n/d")</f>
        <v>n/d</v>
      </c>
    </row>
    <row r="80" spans="1:31" x14ac:dyDescent="0.15">
      <c r="A80" s="17">
        <v>76</v>
      </c>
      <c r="B80" s="8" t="s">
        <v>194</v>
      </c>
      <c r="C80" s="8" t="s">
        <v>106</v>
      </c>
      <c r="D80" s="7">
        <v>2000</v>
      </c>
      <c r="E80" s="7">
        <v>-74</v>
      </c>
      <c r="F80" s="56"/>
      <c r="G80" s="7" t="s">
        <v>55</v>
      </c>
      <c r="H80" s="33">
        <v>1.9640000000000002</v>
      </c>
      <c r="I80" s="23">
        <v>5</v>
      </c>
      <c r="J80" s="23">
        <v>0</v>
      </c>
      <c r="K80" s="14">
        <f>($K$3*(IF(I80=1,5,IF(I80=2,3,IF(I80=3,1.8,IF(I80=5,1.08,IF(I80=9,0.75,IF(I80=17,0.53,IF(I80=33,0.37,IF(I80&gt;=65,0.26,0))))))))))+(J80*1*$K$3)</f>
        <v>2.16</v>
      </c>
      <c r="L80" s="43">
        <v>2</v>
      </c>
      <c r="M80" s="43">
        <v>1</v>
      </c>
      <c r="N80" s="44">
        <f>($N$3*(IF(L80=1,5,IF(L80=2,3,IF(L80=3,1.8,IF(L80=5,1.08,IF(L80=9,0.75,IF(L80=17,0.53,IF(L80=33,0.37,IF(L80&gt;=65,0.26,0))))))))))+(M80*1*$N$3)</f>
        <v>8</v>
      </c>
      <c r="O80" s="23">
        <v>17</v>
      </c>
      <c r="P80" s="23">
        <v>0</v>
      </c>
      <c r="Q80" s="14">
        <f>($Q$3*(IF(O80=1,5,IF(O80=2,3,IF(O80=3,1.8,IF(O80=5,1.08,IF(O80=9,0.75,IF(O80=17,0.53,IF(O80=33,0.37,IF(O80&gt;=65,0.26,0))))))))))+(P80*1*$Q$3)</f>
        <v>2.12</v>
      </c>
      <c r="R80" s="43"/>
      <c r="S80" s="43"/>
      <c r="T80" s="44">
        <f>($T$3*(IF(R80=1,5,IF(R80=2,3,IF(R80=3,1.8,IF(R80=5,1.08,IF(R80=9,0.75,IF(R80=17,0.53,IF(R80=33,0.37,IF(R80&gt;=65,0.26,0))))))))))+(S80*1*$T$3)</f>
        <v>0</v>
      </c>
      <c r="U80" s="23">
        <v>17</v>
      </c>
      <c r="V80" s="23">
        <v>0</v>
      </c>
      <c r="W80" s="14">
        <f>($W$3*(IF(U80=1,5,IF(U80=2,3,IF(U80=3,1.8,IF(U80=5,1.08,IF(U80=9,0.75,IF(U80=17,0.53,IF(U80=33,0.37,IF(U80&gt;=65,0.26,0))))))))))+(V80*1*$W$3)</f>
        <v>2.12</v>
      </c>
      <c r="X80" s="43"/>
      <c r="Y80" s="43"/>
      <c r="Z80" s="44">
        <f>($W$3*(IF(X80=1,5,IF(X80=2,3,IF(X80=3,1.8,IF(X80=5,1.08,IF(X80=9,0.75,IF(X80=17,0.53,IF(X80=33,0.37,IF(X80&gt;=65,0.26,0))))))))))+(Y80*1*$W$3)</f>
        <v>0</v>
      </c>
      <c r="AA80" s="23"/>
      <c r="AB80" s="23"/>
      <c r="AC80" s="14">
        <f>($W$3*(IF(AA80=1,5,IF(AA80=2,3,IF(AA80=3,1.8,IF(AA80=5,1.08,IF(AA80=9,0.75,IF(AA80=17,0.53,IF(AA80=33,0.37,IF(AA80&gt;=65,0.26,0))))))))))+(AB80*1*$W$3)</f>
        <v>0</v>
      </c>
      <c r="AD80" s="33">
        <f>H80+K80+N80+Q80+T80+W80+Z80+AC80</f>
        <v>16.364000000000001</v>
      </c>
      <c r="AE80" s="33">
        <f>IF(D80&gt;1998,H80+K80+N80+Q80+T80+W80+Z80+AC80,"n/d")</f>
        <v>16.364000000000001</v>
      </c>
    </row>
    <row r="81" spans="1:31" x14ac:dyDescent="0.15">
      <c r="A81" s="17">
        <v>77</v>
      </c>
      <c r="B81" s="6" t="s">
        <v>167</v>
      </c>
      <c r="C81" s="6" t="s">
        <v>91</v>
      </c>
      <c r="D81" s="29">
        <v>2000</v>
      </c>
      <c r="E81" s="7">
        <v>-46</v>
      </c>
      <c r="F81" s="56"/>
      <c r="G81" s="7" t="s">
        <v>56</v>
      </c>
      <c r="H81" s="33">
        <v>0</v>
      </c>
      <c r="I81" s="22"/>
      <c r="J81" s="23"/>
      <c r="K81" s="14">
        <f>($K$3*(IF(I81=1,5,IF(I81=2,3,IF(I81=3,1.8,IF(I81=5,1.08,IF(I81=9,0.75,IF(I81=17,0.53,IF(I81=33,0.37,IF(I81&gt;=65,0.26,0))))))))))+(J81*1*$K$3)</f>
        <v>0</v>
      </c>
      <c r="L81" s="42"/>
      <c r="M81" s="43"/>
      <c r="N81" s="44">
        <f>($N$3*(IF(L81=1,5,IF(L81=2,3,IF(L81=3,1.8,IF(L81=5,1.08,IF(L81=9,0.75,IF(L81=17,0.53,IF(L81=33,0.37,IF(L81&gt;=65,0.26,0))))))))))+(M81*1*$N$3)</f>
        <v>0</v>
      </c>
      <c r="O81" s="22"/>
      <c r="P81" s="23"/>
      <c r="Q81" s="14">
        <f>($Q$3*(IF(O81=1,5,IF(O81=2,3,IF(O81=3,1.8,IF(O81=5,1.08,IF(O81=9,0.75,IF(O81=17,0.53,IF(O81=33,0.37,IF(O81&gt;=65,0.26,0))))))))))+(P81*1*$Q$3)</f>
        <v>0</v>
      </c>
      <c r="R81" s="42"/>
      <c r="S81" s="43"/>
      <c r="T81" s="44">
        <f>($T$3*(IF(R81=1,5,IF(R81=2,3,IF(R81=3,1.8,IF(R81=5,1.08,IF(R81=9,0.75,IF(R81=17,0.53,IF(R81=33,0.37,IF(R81&gt;=65,0.26,0))))))))))+(S81*1*$T$3)</f>
        <v>0</v>
      </c>
      <c r="U81" s="22"/>
      <c r="V81" s="23"/>
      <c r="W81" s="14">
        <f>($W$3*(IF(U81=1,5,IF(U81=2,3,IF(U81=3,1.8,IF(U81=5,1.08,IF(U81=9,0.75,IF(U81=17,0.53,IF(U81=33,0.37,IF(U81&gt;=65,0.26,0))))))))))+(V81*1*$W$3)</f>
        <v>0</v>
      </c>
      <c r="X81" s="42"/>
      <c r="Y81" s="43"/>
      <c r="Z81" s="44">
        <f>($W$3*(IF(X81=1,5,IF(X81=2,3,IF(X81=3,1.8,IF(X81=5,1.08,IF(X81=9,0.75,IF(X81=17,0.53,IF(X81=33,0.37,IF(X81&gt;=65,0.26,0))))))))))+(Y81*1*$W$3)</f>
        <v>0</v>
      </c>
      <c r="AA81" s="22">
        <v>2</v>
      </c>
      <c r="AB81" s="23">
        <v>1</v>
      </c>
      <c r="AC81" s="14">
        <f>($W$3*(IF(AA81=1,5,IF(AA81=2,3,IF(AA81=3,1.8,IF(AA81=5,1.08,IF(AA81=9,0.75,IF(AA81=17,0.53,IF(AA81=33,0.37,IF(AA81&gt;=65,0.26,0))))))))))+(AB81*1*$W$3)</f>
        <v>16</v>
      </c>
      <c r="AD81" s="33">
        <f>H81+K81+N81+Q81+T81+W81+Z81+AC81</f>
        <v>16</v>
      </c>
      <c r="AE81" s="33">
        <f>IF(D81&gt;1998,H81+K81+N81+Q81+T81+W81+Z81+AC81,"n/d")</f>
        <v>16</v>
      </c>
    </row>
    <row r="82" spans="1:31" x14ac:dyDescent="0.15">
      <c r="A82" s="17">
        <v>78</v>
      </c>
      <c r="B82" s="6" t="s">
        <v>216</v>
      </c>
      <c r="C82" s="6" t="s">
        <v>4</v>
      </c>
      <c r="D82" s="29">
        <v>2000</v>
      </c>
      <c r="E82" s="7">
        <v>-57</v>
      </c>
      <c r="F82" s="56"/>
      <c r="G82" s="7" t="s">
        <v>56</v>
      </c>
      <c r="H82" s="33">
        <v>2.9960000000000004</v>
      </c>
      <c r="I82" s="22">
        <v>5</v>
      </c>
      <c r="J82" s="23">
        <v>0</v>
      </c>
      <c r="K82" s="14">
        <f>($K$3*(IF(I82=1,5,IF(I82=2,3,IF(I82=3,1.8,IF(I82=5,1.08,IF(I82=9,0.75,IF(I82=17,0.53,IF(I82=33,0.37,IF(I82&gt;=65,0.26,0))))))))))+(J82*1*$K$3)</f>
        <v>2.16</v>
      </c>
      <c r="L82" s="42">
        <v>5</v>
      </c>
      <c r="M82" s="43">
        <v>0</v>
      </c>
      <c r="N82" s="44">
        <f>($N$3*(IF(L82=1,5,IF(L82=2,3,IF(L82=3,1.8,IF(L82=5,1.08,IF(L82=9,0.75,IF(L82=17,0.53,IF(L82=33,0.37,IF(L82&gt;=65,0.26,0))))))))))+(M82*1*$N$3)</f>
        <v>2.16</v>
      </c>
      <c r="O82" s="22">
        <v>5</v>
      </c>
      <c r="P82" s="23">
        <v>1</v>
      </c>
      <c r="Q82" s="14">
        <f>($Q$3*(IF(O82=1,5,IF(O82=2,3,IF(O82=3,1.8,IF(O82=5,1.08,IF(O82=9,0.75,IF(O82=17,0.53,IF(O82=33,0.37,IF(O82&gt;=65,0.26,0))))))))))+(P82*1*$Q$3)</f>
        <v>8.32</v>
      </c>
      <c r="R82" s="42"/>
      <c r="S82" s="43"/>
      <c r="T82" s="44">
        <f>($T$3*(IF(R82=1,5,IF(R82=2,3,IF(R82=3,1.8,IF(R82=5,1.08,IF(R82=9,0.75,IF(R82=17,0.53,IF(R82=33,0.37,IF(R82&gt;=65,0.26,0))))))))))+(S82*1*$T$3)</f>
        <v>0</v>
      </c>
      <c r="U82" s="22"/>
      <c r="V82" s="23"/>
      <c r="W82" s="14">
        <f>($W$3*(IF(U82=1,5,IF(U82=2,3,IF(U82=3,1.8,IF(U82=5,1.08,IF(U82=9,0.75,IF(U82=17,0.53,IF(U82=33,0.37,IF(U82&gt;=65,0.26,0))))))))))+(V82*1*$W$3)</f>
        <v>0</v>
      </c>
      <c r="X82" s="42"/>
      <c r="Y82" s="43"/>
      <c r="Z82" s="44">
        <f>($W$3*(IF(X82=1,5,IF(X82=2,3,IF(X82=3,1.8,IF(X82=5,1.08,IF(X82=9,0.75,IF(X82=17,0.53,IF(X82=33,0.37,IF(X82&gt;=65,0.26,0))))))))))+(Y82*1*$W$3)</f>
        <v>0</v>
      </c>
      <c r="AA82" s="22"/>
      <c r="AB82" s="23"/>
      <c r="AC82" s="14">
        <f>($W$3*(IF(AA82=1,5,IF(AA82=2,3,IF(AA82=3,1.8,IF(AA82=5,1.08,IF(AA82=9,0.75,IF(AA82=17,0.53,IF(AA82=33,0.37,IF(AA82&gt;=65,0.26,0))))))))))+(AB82*1*$W$3)</f>
        <v>0</v>
      </c>
      <c r="AD82" s="33">
        <f>H82+K82+N82+Q82+T82+W82+Z82+AC82</f>
        <v>15.636000000000001</v>
      </c>
      <c r="AE82" s="33">
        <f>IF(D82&gt;1998,H82+K82+N82+Q82+T82+W82+Z82+AC82,"n/d")</f>
        <v>15.636000000000001</v>
      </c>
    </row>
    <row r="83" spans="1:31" x14ac:dyDescent="0.15">
      <c r="A83" s="17">
        <v>79</v>
      </c>
      <c r="B83" s="6" t="s">
        <v>343</v>
      </c>
      <c r="C83" s="6" t="s">
        <v>76</v>
      </c>
      <c r="D83" s="29">
        <v>2003</v>
      </c>
      <c r="E83" s="7" t="s">
        <v>53</v>
      </c>
      <c r="F83" s="56"/>
      <c r="G83" s="7" t="s">
        <v>55</v>
      </c>
      <c r="H83" s="33">
        <v>0</v>
      </c>
      <c r="I83" s="22">
        <v>1</v>
      </c>
      <c r="J83" s="23">
        <v>1</v>
      </c>
      <c r="K83" s="14">
        <f>($K$3*(IF(I83=1,5,IF(I83=2,3,IF(I83=3,1.8,IF(I83=5,1.08,IF(I83=9,0.75,IF(I83=17,0.53,IF(I83=33,0.37,IF(I83&gt;=65,0.26,0))))))))))+(J83*1*$K$3)</f>
        <v>12</v>
      </c>
      <c r="L83" s="42">
        <v>3</v>
      </c>
      <c r="M83" s="43">
        <v>0</v>
      </c>
      <c r="N83" s="44">
        <f>($N$3*(IF(L83=1,5,IF(L83=2,3,IF(L83=3,1.8,IF(L83=5,1.08,IF(L83=9,0.75,IF(L83=17,0.53,IF(L83=33,0.37,IF(L83&gt;=65,0.26,0))))))))))+(M83*1*$N$3)</f>
        <v>3.6</v>
      </c>
      <c r="O83" s="22"/>
      <c r="P83" s="23"/>
      <c r="Q83" s="14">
        <f>($Q$3*(IF(O83=1,5,IF(O83=2,3,IF(O83=3,1.8,IF(O83=5,1.08,IF(O83=9,0.75,IF(O83=17,0.53,IF(O83=33,0.37,IF(O83&gt;=65,0.26,0))))))))))+(P83*1*$Q$3)</f>
        <v>0</v>
      </c>
      <c r="R83" s="42"/>
      <c r="S83" s="43"/>
      <c r="T83" s="44">
        <f>($T$3*(IF(R83=1,5,IF(R83=2,3,IF(R83=3,1.8,IF(R83=5,1.08,IF(R83=9,0.75,IF(R83=17,0.53,IF(R83=33,0.37,IF(R83&gt;=65,0.26,0))))))))))+(S83*1*$T$3)</f>
        <v>0</v>
      </c>
      <c r="U83" s="22"/>
      <c r="V83" s="23"/>
      <c r="W83" s="14">
        <f>($W$3*(IF(U83=1,5,IF(U83=2,3,IF(U83=3,1.8,IF(U83=5,1.08,IF(U83=9,0.75,IF(U83=17,0.53,IF(U83=33,0.37,IF(U83&gt;=65,0.26,0))))))))))+(V83*1*$W$3)</f>
        <v>0</v>
      </c>
      <c r="X83" s="42"/>
      <c r="Y83" s="43"/>
      <c r="Z83" s="44">
        <f>($W$3*(IF(X83=1,5,IF(X83=2,3,IF(X83=3,1.8,IF(X83=5,1.08,IF(X83=9,0.75,IF(X83=17,0.53,IF(X83=33,0.37,IF(X83&gt;=65,0.26,0))))))))))+(Y83*1*$W$3)</f>
        <v>0</v>
      </c>
      <c r="AA83" s="22"/>
      <c r="AB83" s="23"/>
      <c r="AC83" s="14">
        <f>($W$3*(IF(AA83=1,5,IF(AA83=2,3,IF(AA83=3,1.8,IF(AA83=5,1.08,IF(AA83=9,0.75,IF(AA83=17,0.53,IF(AA83=33,0.37,IF(AA83&gt;=65,0.26,0))))))))))+(AB83*1*$W$3)</f>
        <v>0</v>
      </c>
      <c r="AD83" s="33">
        <f>H83+K83+N83+Q83+T83+W83+Z83+AC83</f>
        <v>15.6</v>
      </c>
      <c r="AE83" s="33">
        <f>IF(D83&gt;1998,H83+K83+N83+Q83+T83+W83+Z83+AC83,"n/d")</f>
        <v>15.6</v>
      </c>
    </row>
    <row r="84" spans="1:31" x14ac:dyDescent="0.15">
      <c r="A84" s="17">
        <v>80</v>
      </c>
      <c r="B84" s="6" t="s">
        <v>453</v>
      </c>
      <c r="C84" s="6" t="s">
        <v>105</v>
      </c>
      <c r="D84" s="29">
        <v>2001</v>
      </c>
      <c r="E84" s="7">
        <v>-67</v>
      </c>
      <c r="F84" s="56"/>
      <c r="G84" s="7" t="s">
        <v>56</v>
      </c>
      <c r="H84" s="33">
        <v>0</v>
      </c>
      <c r="I84" s="22"/>
      <c r="J84" s="23"/>
      <c r="K84" s="14">
        <f>($K$3*(IF(I84=1,5,IF(I84=2,3,IF(I84=3,1.8,IF(I84=5,1.08,IF(I84=9,0.75,IF(I84=17,0.53,IF(I84=33,0.37,IF(I84&gt;=65,0.26,0))))))))))+(J84*1*$K$3)</f>
        <v>0</v>
      </c>
      <c r="L84" s="42"/>
      <c r="M84" s="43"/>
      <c r="N84" s="44">
        <f>($N$3*(IF(L84=1,5,IF(L84=2,3,IF(L84=3,1.8,IF(L84=5,1.08,IF(L84=9,0.75,IF(L84=17,0.53,IF(L84=33,0.37,IF(L84&gt;=65,0.26,0))))))))))+(M84*1*$N$3)</f>
        <v>0</v>
      </c>
      <c r="O84" s="22"/>
      <c r="P84" s="23"/>
      <c r="Q84" s="14">
        <f>($Q$3*(IF(O84=1,5,IF(O84=2,3,IF(O84=3,1.8,IF(O84=5,1.08,IF(O84=9,0.75,IF(O84=17,0.53,IF(O84=33,0.37,IF(O84&gt;=65,0.26,0))))))))))+(P84*1*$Q$3)</f>
        <v>0</v>
      </c>
      <c r="R84" s="42"/>
      <c r="S84" s="43"/>
      <c r="T84" s="44">
        <f>($T$3*(IF(R84=1,5,IF(R84=2,3,IF(R84=3,1.8,IF(R84=5,1.08,IF(R84=9,0.75,IF(R84=17,0.53,IF(R84=33,0.37,IF(R84&gt;=65,0.26,0))))))))))+(S84*1*$T$3)</f>
        <v>0</v>
      </c>
      <c r="U84" s="22"/>
      <c r="V84" s="23"/>
      <c r="W84" s="14">
        <f>($W$3*(IF(U84=1,5,IF(U84=2,3,IF(U84=3,1.8,IF(U84=5,1.08,IF(U84=9,0.75,IF(U84=17,0.53,IF(U84=33,0.37,IF(U84&gt;=65,0.26,0))))))))))+(V84*1*$W$3)</f>
        <v>0</v>
      </c>
      <c r="X84" s="42"/>
      <c r="Y84" s="43"/>
      <c r="Z84" s="44">
        <f>($W$3*(IF(X84=1,5,IF(X84=2,3,IF(X84=3,1.8,IF(X84=5,1.08,IF(X84=9,0.75,IF(X84=17,0.53,IF(X84=33,0.37,IF(X84&gt;=65,0.26,0))))))))))+(Y84*1*$W$3)</f>
        <v>0</v>
      </c>
      <c r="AA84" s="22">
        <v>3</v>
      </c>
      <c r="AB84" s="23">
        <v>2</v>
      </c>
      <c r="AC84" s="14">
        <f>($W$3*(IF(AA84=1,5,IF(AA84=2,3,IF(AA84=3,1.8,IF(AA84=5,1.08,IF(AA84=9,0.75,IF(AA84=17,0.53,IF(AA84=33,0.37,IF(AA84&gt;=65,0.26,0))))))))))+(AB84*1*$W$3)</f>
        <v>15.2</v>
      </c>
      <c r="AD84" s="33">
        <f>H84+K84+N84+Q84+T84+W84+Z84+AC84</f>
        <v>15.2</v>
      </c>
      <c r="AE84" s="33">
        <f>IF(D84&gt;1998,H84+K84+N84+Q84+T84+W84+Z84+AC84,"n/d")</f>
        <v>15.2</v>
      </c>
    </row>
    <row r="85" spans="1:31" x14ac:dyDescent="0.15">
      <c r="A85" s="17">
        <v>81</v>
      </c>
      <c r="B85" s="6" t="s">
        <v>75</v>
      </c>
      <c r="C85" s="6" t="s">
        <v>8</v>
      </c>
      <c r="D85" s="29">
        <v>2000</v>
      </c>
      <c r="E85" s="7">
        <v>-49</v>
      </c>
      <c r="F85" s="56"/>
      <c r="G85" s="7" t="s">
        <v>56</v>
      </c>
      <c r="H85" s="33">
        <v>4.6240000000000006</v>
      </c>
      <c r="I85" s="22">
        <v>3</v>
      </c>
      <c r="J85" s="23">
        <v>0</v>
      </c>
      <c r="K85" s="14">
        <f>($K$3*(IF(I85=1,5,IF(I85=2,3,IF(I85=3,1.8,IF(I85=5,1.08,IF(I85=9,0.75,IF(I85=17,0.53,IF(I85=33,0.37,IF(I85&gt;=65,0.26,0))))))))))+(J85*1*$K$3)</f>
        <v>3.6</v>
      </c>
      <c r="L85" s="42">
        <v>3</v>
      </c>
      <c r="M85" s="43">
        <v>1</v>
      </c>
      <c r="N85" s="44">
        <f>($N$3*(IF(L85=1,5,IF(L85=2,3,IF(L85=3,1.8,IF(L85=5,1.08,IF(L85=9,0.75,IF(L85=17,0.53,IF(L85=33,0.37,IF(L85&gt;=65,0.26,0))))))))))+(M85*1*$N$3)</f>
        <v>5.6</v>
      </c>
      <c r="O85" s="22"/>
      <c r="P85" s="23"/>
      <c r="Q85" s="14">
        <f>($Q$3*(IF(O85=1,5,IF(O85=2,3,IF(O85=3,1.8,IF(O85=5,1.08,IF(O85=9,0.75,IF(O85=17,0.53,IF(O85=33,0.37,IF(O85&gt;=65,0.26,0))))))))))+(P85*1*$Q$3)</f>
        <v>0</v>
      </c>
      <c r="R85" s="42"/>
      <c r="S85" s="43"/>
      <c r="T85" s="44">
        <f>($T$3*(IF(R85=1,5,IF(R85=2,3,IF(R85=3,1.8,IF(R85=5,1.08,IF(R85=9,0.75,IF(R85=17,0.53,IF(R85=33,0.37,IF(R85&gt;=65,0.26,0))))))))))+(S85*1*$T$3)</f>
        <v>0</v>
      </c>
      <c r="U85" s="22"/>
      <c r="V85" s="23"/>
      <c r="W85" s="14">
        <f>($W$3*(IF(U85=1,5,IF(U85=2,3,IF(U85=3,1.8,IF(U85=5,1.08,IF(U85=9,0.75,IF(U85=17,0.53,IF(U85=33,0.37,IF(U85&gt;=65,0.26,0))))))))))+(V85*1*$W$3)</f>
        <v>0</v>
      </c>
      <c r="X85" s="42"/>
      <c r="Y85" s="43"/>
      <c r="Z85" s="44">
        <f>($W$3*(IF(X85=1,5,IF(X85=2,3,IF(X85=3,1.8,IF(X85=5,1.08,IF(X85=9,0.75,IF(X85=17,0.53,IF(X85=33,0.37,IF(X85&gt;=65,0.26,0))))))))))+(Y85*1*$W$3)</f>
        <v>0</v>
      </c>
      <c r="AA85" s="22"/>
      <c r="AB85" s="23"/>
      <c r="AC85" s="14">
        <f>($W$3*(IF(AA85=1,5,IF(AA85=2,3,IF(AA85=3,1.8,IF(AA85=5,1.08,IF(AA85=9,0.75,IF(AA85=17,0.53,IF(AA85=33,0.37,IF(AA85&gt;=65,0.26,0))))))))))+(AB85*1*$W$3)</f>
        <v>0</v>
      </c>
      <c r="AD85" s="33">
        <f>H85+K85+N85+Q85+T85+W85+Z85+AC85</f>
        <v>13.824</v>
      </c>
      <c r="AE85" s="33">
        <f>IF(D85&gt;1998,H85+K85+N85+Q85+T85+W85+Z85+AC85,"n/d")</f>
        <v>13.824</v>
      </c>
    </row>
    <row r="86" spans="1:31" x14ac:dyDescent="0.15">
      <c r="A86" s="17">
        <v>82</v>
      </c>
      <c r="B86" s="6" t="s">
        <v>38</v>
      </c>
      <c r="C86" s="6" t="s">
        <v>62</v>
      </c>
      <c r="D86" s="29">
        <v>1998</v>
      </c>
      <c r="E86" s="7">
        <v>-53</v>
      </c>
      <c r="F86" s="56"/>
      <c r="G86" s="7" t="s">
        <v>56</v>
      </c>
      <c r="H86" s="33">
        <v>2.532</v>
      </c>
      <c r="I86" s="22"/>
      <c r="J86" s="23"/>
      <c r="K86" s="14">
        <f>($K$3*(IF(I86=1,5,IF(I86=2,3,IF(I86=3,1.8,IF(I86=5,1.08,IF(I86=9,0.75,IF(I86=17,0.53,IF(I86=33,0.37,IF(I86&gt;=65,0.26,0))))))))))+(J86*1*$K$3)</f>
        <v>0</v>
      </c>
      <c r="L86" s="42"/>
      <c r="M86" s="43"/>
      <c r="N86" s="44">
        <f>($N$3*(IF(L86=1,5,IF(L86=2,3,IF(L86=3,1.8,IF(L86=5,1.08,IF(L86=9,0.75,IF(L86=17,0.53,IF(L86=33,0.37,IF(L86&gt;=65,0.26,0))))))))))+(M86*1*$N$3)</f>
        <v>0</v>
      </c>
      <c r="O86" s="22"/>
      <c r="P86" s="23"/>
      <c r="Q86" s="14">
        <f>($Q$3*(IF(O86=1,5,IF(O86=2,3,IF(O86=3,1.8,IF(O86=5,1.08,IF(O86=9,0.75,IF(O86=17,0.53,IF(O86=33,0.37,IF(O86&gt;=65,0.26,0))))))))))+(P86*1*$Q$3)</f>
        <v>0</v>
      </c>
      <c r="R86" s="42"/>
      <c r="S86" s="43"/>
      <c r="T86" s="44">
        <f>($T$3*(IF(R86=1,5,IF(R86=2,3,IF(R86=3,1.8,IF(R86=5,1.08,IF(R86=9,0.75,IF(R86=17,0.53,IF(R86=33,0.37,IF(R86&gt;=65,0.26,0))))))))))+(S86*1*$T$3)</f>
        <v>0</v>
      </c>
      <c r="U86" s="22"/>
      <c r="V86" s="23"/>
      <c r="W86" s="14">
        <f>($W$3*(IF(U86=1,5,IF(U86=2,3,IF(U86=3,1.8,IF(U86=5,1.08,IF(U86=9,0.75,IF(U86=17,0.53,IF(U86=33,0.37,IF(U86&gt;=65,0.26,0))))))))))+(V86*1*$W$3)</f>
        <v>0</v>
      </c>
      <c r="X86" s="42"/>
      <c r="Y86" s="43"/>
      <c r="Z86" s="44">
        <f>($W$3*(IF(X86=1,5,IF(X86=2,3,IF(X86=3,1.8,IF(X86=5,1.08,IF(X86=9,0.75,IF(X86=17,0.53,IF(X86=33,0.37,IF(X86&gt;=65,0.26,0))))))))))+(Y86*1*$W$3)</f>
        <v>0</v>
      </c>
      <c r="AA86" s="22">
        <v>3</v>
      </c>
      <c r="AB86" s="23">
        <v>1</v>
      </c>
      <c r="AC86" s="14">
        <f>($W$3*(IF(AA86=1,5,IF(AA86=2,3,IF(AA86=3,1.8,IF(AA86=5,1.08,IF(AA86=9,0.75,IF(AA86=17,0.53,IF(AA86=33,0.37,IF(AA86&gt;=65,0.26,0))))))))))+(AB86*1*$W$3)</f>
        <v>11.2</v>
      </c>
      <c r="AD86" s="33">
        <f>H86+K86+N86+Q86+T86+W86+Z86+AC86</f>
        <v>13.731999999999999</v>
      </c>
      <c r="AE86" s="33" t="str">
        <f>IF(D86&gt;1998,H86+K86+N86+Q86+T86+W86+Z86+AC86,"n/d")</f>
        <v>n/d</v>
      </c>
    </row>
    <row r="87" spans="1:31" x14ac:dyDescent="0.15">
      <c r="A87" s="17">
        <v>83</v>
      </c>
      <c r="B87" s="6" t="s">
        <v>346</v>
      </c>
      <c r="C87" s="6" t="s">
        <v>106</v>
      </c>
      <c r="D87" s="29">
        <v>2000</v>
      </c>
      <c r="E87" s="7">
        <v>-74</v>
      </c>
      <c r="F87" s="56"/>
      <c r="G87" s="26" t="s">
        <v>55</v>
      </c>
      <c r="H87" s="33">
        <v>0</v>
      </c>
      <c r="I87" s="22">
        <v>9</v>
      </c>
      <c r="J87" s="23">
        <v>0</v>
      </c>
      <c r="K87" s="14">
        <f>($K$3*(IF(I87=1,5,IF(I87=2,3,IF(I87=3,1.8,IF(I87=5,1.08,IF(I87=9,0.75,IF(I87=17,0.53,IF(I87=33,0.37,IF(I87&gt;=65,0.26,0))))))))))+(J87*1*$K$3)</f>
        <v>1.5</v>
      </c>
      <c r="L87" s="51">
        <v>3</v>
      </c>
      <c r="M87" s="52">
        <v>1</v>
      </c>
      <c r="N87" s="44">
        <f>($N$3*(IF(L87=1,5,IF(L87=2,3,IF(L87=3,1.8,IF(L87=5,1.08,IF(L87=9,0.75,IF(L87=17,0.53,IF(L87=33,0.37,IF(L87&gt;=65,0.26,0))))))))))+(M87*1*$N$3)</f>
        <v>5.6</v>
      </c>
      <c r="O87" s="51">
        <v>17</v>
      </c>
      <c r="P87" s="52">
        <v>0</v>
      </c>
      <c r="Q87" s="14">
        <f>($Q$3*(IF(O87=1,5,IF(O87=2,3,IF(O87=3,1.8,IF(O87=5,1.08,IF(O87=9,0.75,IF(O87=17,0.53,IF(O87=33,0.37,IF(O87&gt;=65,0.26,0))))))))))+(P87*1*$Q$3)</f>
        <v>2.12</v>
      </c>
      <c r="R87" s="42">
        <v>33</v>
      </c>
      <c r="S87" s="43">
        <v>0</v>
      </c>
      <c r="T87" s="44">
        <f>($T$3*(IF(R87=1,5,IF(R87=2,3,IF(R87=3,1.8,IF(R87=5,1.08,IF(R87=9,0.75,IF(R87=17,0.53,IF(R87=33,0.37,IF(R87&gt;=65,0.26,0))))))))))+(S87*1*$T$3)</f>
        <v>1.48</v>
      </c>
      <c r="U87" s="51">
        <v>9</v>
      </c>
      <c r="V87" s="52">
        <v>0</v>
      </c>
      <c r="W87" s="14">
        <f>($W$3*(IF(U87=1,5,IF(U87=2,3,IF(U87=3,1.8,IF(U87=5,1.08,IF(U87=9,0.75,IF(U87=17,0.53,IF(U87=33,0.37,IF(U87&gt;=65,0.26,0))))))))))+(V87*1*$W$3)</f>
        <v>3</v>
      </c>
      <c r="X87" s="42"/>
      <c r="Y87" s="43"/>
      <c r="Z87" s="44">
        <f>($W$3*(IF(X87=1,5,IF(X87=2,3,IF(X87=3,1.8,IF(X87=5,1.08,IF(X87=9,0.75,IF(X87=17,0.53,IF(X87=33,0.37,IF(X87&gt;=65,0.26,0))))))))))+(Y87*1*$W$3)</f>
        <v>0</v>
      </c>
      <c r="AA87" s="22"/>
      <c r="AB87" s="23"/>
      <c r="AC87" s="14">
        <f>($W$3*(IF(AA87=1,5,IF(AA87=2,3,IF(AA87=3,1.8,IF(AA87=5,1.08,IF(AA87=9,0.75,IF(AA87=17,0.53,IF(AA87=33,0.37,IF(AA87&gt;=65,0.26,0))))))))))+(AB87*1*$W$3)</f>
        <v>0</v>
      </c>
      <c r="AD87" s="33">
        <f>H87+K87+N87+Q87+T87+W87+Z87+AC87</f>
        <v>13.7</v>
      </c>
      <c r="AE87" s="33">
        <f>IF(D87&gt;1998,H87+K87+N87+Q87+T87+W87+Z87+AC87,"n/d")</f>
        <v>13.7</v>
      </c>
    </row>
    <row r="88" spans="1:31" x14ac:dyDescent="0.15">
      <c r="A88" s="17">
        <v>84</v>
      </c>
      <c r="B88" s="6" t="s">
        <v>278</v>
      </c>
      <c r="C88" s="6" t="s">
        <v>124</v>
      </c>
      <c r="D88" s="29">
        <v>2000</v>
      </c>
      <c r="E88" s="26" t="s">
        <v>54</v>
      </c>
      <c r="F88" s="56"/>
      <c r="G88" s="26" t="s">
        <v>56</v>
      </c>
      <c r="H88" s="33">
        <v>1.8800000000000001</v>
      </c>
      <c r="I88" s="22">
        <v>2</v>
      </c>
      <c r="J88" s="23">
        <v>1</v>
      </c>
      <c r="K88" s="14">
        <f>($K$3*(IF(I88=1,5,IF(I88=2,3,IF(I88=3,1.8,IF(I88=5,1.08,IF(I88=9,0.75,IF(I88=17,0.53,IF(I88=33,0.37,IF(I88&gt;=65,0.26,0))))))))))+(J88*1*$K$3)</f>
        <v>8</v>
      </c>
      <c r="L88" s="42">
        <v>3</v>
      </c>
      <c r="M88" s="43">
        <v>0</v>
      </c>
      <c r="N88" s="44">
        <f>($N$3*(IF(L88=1,5,IF(L88=2,3,IF(L88=3,1.8,IF(L88=5,1.08,IF(L88=9,0.75,IF(L88=17,0.53,IF(L88=33,0.37,IF(L88&gt;=65,0.26,0))))))))))+(M88*1*$N$3)</f>
        <v>3.6</v>
      </c>
      <c r="O88" s="22"/>
      <c r="P88" s="23"/>
      <c r="Q88" s="14">
        <f>($Q$3*(IF(O88=1,5,IF(O88=2,3,IF(O88=3,1.8,IF(O88=5,1.08,IF(O88=9,0.75,IF(O88=17,0.53,IF(O88=33,0.37,IF(O88&gt;=65,0.26,0))))))))))+(P88*1*$Q$3)</f>
        <v>0</v>
      </c>
      <c r="R88" s="42"/>
      <c r="S88" s="43"/>
      <c r="T88" s="44">
        <f>($T$3*(IF(R88=1,5,IF(R88=2,3,IF(R88=3,1.8,IF(R88=5,1.08,IF(R88=9,0.75,IF(R88=17,0.53,IF(R88=33,0.37,IF(R88&gt;=65,0.26,0))))))))))+(S88*1*$T$3)</f>
        <v>0</v>
      </c>
      <c r="U88" s="22"/>
      <c r="V88" s="23"/>
      <c r="W88" s="14">
        <f>($W$3*(IF(U88=1,5,IF(U88=2,3,IF(U88=3,1.8,IF(U88=5,1.08,IF(U88=9,0.75,IF(U88=17,0.53,IF(U88=33,0.37,IF(U88&gt;=65,0.26,0))))))))))+(V88*1*$W$3)</f>
        <v>0</v>
      </c>
      <c r="X88" s="42"/>
      <c r="Y88" s="43"/>
      <c r="Z88" s="44">
        <f>($W$3*(IF(X88=1,5,IF(X88=2,3,IF(X88=3,1.8,IF(X88=5,1.08,IF(X88=9,0.75,IF(X88=17,0.53,IF(X88=33,0.37,IF(X88&gt;=65,0.26,0))))))))))+(Y88*1*$W$3)</f>
        <v>0</v>
      </c>
      <c r="AA88" s="22"/>
      <c r="AB88" s="23"/>
      <c r="AC88" s="14">
        <f>($W$3*(IF(AA88=1,5,IF(AA88=2,3,IF(AA88=3,1.8,IF(AA88=5,1.08,IF(AA88=9,0.75,IF(AA88=17,0.53,IF(AA88=33,0.37,IF(AA88&gt;=65,0.26,0))))))))))+(AB88*1*$W$3)</f>
        <v>0</v>
      </c>
      <c r="AD88" s="33">
        <f>H88+K88+N88+Q88+T88+W88+Z88+AC88</f>
        <v>13.48</v>
      </c>
      <c r="AE88" s="33">
        <f>IF(D88&gt;1998,H88+K88+N88+Q88+T88+W88+Z88+AC88,"n/d")</f>
        <v>13.48</v>
      </c>
    </row>
    <row r="89" spans="1:31" x14ac:dyDescent="0.15">
      <c r="A89" s="17">
        <v>85</v>
      </c>
      <c r="B89" s="6" t="s">
        <v>363</v>
      </c>
      <c r="C89" s="6" t="s">
        <v>359</v>
      </c>
      <c r="D89" s="29">
        <v>2003</v>
      </c>
      <c r="E89" s="7" t="s">
        <v>54</v>
      </c>
      <c r="F89" s="56"/>
      <c r="G89" s="7" t="s">
        <v>56</v>
      </c>
      <c r="H89" s="33">
        <v>0</v>
      </c>
      <c r="I89" s="22">
        <v>3</v>
      </c>
      <c r="J89" s="23">
        <v>0</v>
      </c>
      <c r="K89" s="14">
        <f>($K$3*(IF(I89=1,5,IF(I89=2,3,IF(I89=3,1.8,IF(I89=5,1.08,IF(I89=9,0.75,IF(I89=17,0.53,IF(I89=33,0.37,IF(I89&gt;=65,0.26,0))))))))))+(J89*1*$K$3)</f>
        <v>3.6</v>
      </c>
      <c r="L89" s="42">
        <v>5</v>
      </c>
      <c r="M89" s="43">
        <v>0</v>
      </c>
      <c r="N89" s="44">
        <f>($N$3*(IF(L89=1,5,IF(L89=2,3,IF(L89=3,1.8,IF(L89=5,1.08,IF(L89=9,0.75,IF(L89=17,0.53,IF(L89=33,0.37,IF(L89&gt;=65,0.26,0))))))))))+(M89*1*$N$3)</f>
        <v>2.16</v>
      </c>
      <c r="O89" s="22"/>
      <c r="P89" s="23"/>
      <c r="Q89" s="14">
        <f>($Q$3*(IF(O89=1,5,IF(O89=2,3,IF(O89=3,1.8,IF(O89=5,1.08,IF(O89=9,0.75,IF(O89=17,0.53,IF(O89=33,0.37,IF(O89&gt;=65,0.26,0))))))))))+(P89*1*$Q$3)</f>
        <v>0</v>
      </c>
      <c r="R89" s="42"/>
      <c r="S89" s="43"/>
      <c r="T89" s="44">
        <f>($T$3*(IF(R89=1,5,IF(R89=2,3,IF(R89=3,1.8,IF(R89=5,1.08,IF(R89=9,0.75,IF(R89=17,0.53,IF(R89=33,0.37,IF(R89&gt;=65,0.26,0))))))))))+(S89*1*$T$3)</f>
        <v>0</v>
      </c>
      <c r="U89" s="22"/>
      <c r="V89" s="23"/>
      <c r="W89" s="14">
        <f>($W$3*(IF(U89=1,5,IF(U89=2,3,IF(U89=3,1.8,IF(U89=5,1.08,IF(U89=9,0.75,IF(U89=17,0.53,IF(U89=33,0.37,IF(U89&gt;=65,0.26,0))))))))))+(V89*1*$W$3)</f>
        <v>0</v>
      </c>
      <c r="X89" s="42"/>
      <c r="Y89" s="43"/>
      <c r="Z89" s="44">
        <f>($W$3*(IF(X89=1,5,IF(X89=2,3,IF(X89=3,1.8,IF(X89=5,1.08,IF(X89=9,0.75,IF(X89=17,0.53,IF(X89=33,0.37,IF(X89&gt;=65,0.26,0))))))))))+(Y89*1*$W$3)</f>
        <v>0</v>
      </c>
      <c r="AA89" s="22">
        <v>3</v>
      </c>
      <c r="AB89" s="23">
        <v>0</v>
      </c>
      <c r="AC89" s="14">
        <f>($W$3*(IF(AA89=1,5,IF(AA89=2,3,IF(AA89=3,1.8,IF(AA89=5,1.08,IF(AA89=9,0.75,IF(AA89=17,0.53,IF(AA89=33,0.37,IF(AA89&gt;=65,0.26,0))))))))))+(AB89*1*$W$3)</f>
        <v>7.2</v>
      </c>
      <c r="AD89" s="33">
        <f>H89+K89+N89+Q89+T89+W89+Z89+AC89</f>
        <v>12.96</v>
      </c>
      <c r="AE89" s="33">
        <f>IF(D89&gt;1998,H89+K89+N89+Q89+T89+W89+Z89+AC89,"n/d")</f>
        <v>12.96</v>
      </c>
    </row>
    <row r="90" spans="1:31" x14ac:dyDescent="0.15">
      <c r="A90" s="17">
        <v>86</v>
      </c>
      <c r="B90" s="8" t="s">
        <v>123</v>
      </c>
      <c r="C90" s="8" t="s">
        <v>76</v>
      </c>
      <c r="D90" s="7">
        <v>2000</v>
      </c>
      <c r="E90" s="7">
        <v>-74</v>
      </c>
      <c r="F90" s="56"/>
      <c r="G90" s="7" t="s">
        <v>55</v>
      </c>
      <c r="H90" s="33">
        <v>1.5920000000000001</v>
      </c>
      <c r="I90" s="23">
        <v>3</v>
      </c>
      <c r="J90" s="23">
        <v>1</v>
      </c>
      <c r="K90" s="14">
        <f>($K$3*(IF(I90=1,5,IF(I90=2,3,IF(I90=3,1.8,IF(I90=5,1.08,IF(I90=9,0.75,IF(I90=17,0.53,IF(I90=33,0.37,IF(I90&gt;=65,0.26,0))))))))))+(J90*1*$K$3)</f>
        <v>5.6</v>
      </c>
      <c r="L90" s="43">
        <v>3</v>
      </c>
      <c r="M90" s="43">
        <v>0</v>
      </c>
      <c r="N90" s="44">
        <f>($N$3*(IF(L90=1,5,IF(L90=2,3,IF(L90=3,1.8,IF(L90=5,1.08,IF(L90=9,0.75,IF(L90=17,0.53,IF(L90=33,0.37,IF(L90&gt;=65,0.26,0))))))))))+(M90*1*$N$3)</f>
        <v>3.6</v>
      </c>
      <c r="O90" s="23">
        <v>17</v>
      </c>
      <c r="P90" s="23">
        <v>0</v>
      </c>
      <c r="Q90" s="14">
        <f>($Q$3*(IF(O90=1,5,IF(O90=2,3,IF(O90=3,1.8,IF(O90=5,1.08,IF(O90=9,0.75,IF(O90=17,0.53,IF(O90=33,0.37,IF(O90&gt;=65,0.26,0))))))))))+(P90*1*$Q$3)</f>
        <v>2.12</v>
      </c>
      <c r="R90" s="43"/>
      <c r="S90" s="43"/>
      <c r="T90" s="44">
        <f>($T$3*(IF(R90=1,5,IF(R90=2,3,IF(R90=3,1.8,IF(R90=5,1.08,IF(R90=9,0.75,IF(R90=17,0.53,IF(R90=33,0.37,IF(R90&gt;=65,0.26,0))))))))))+(S90*1*$T$3)</f>
        <v>0</v>
      </c>
      <c r="U90" s="23"/>
      <c r="V90" s="23"/>
      <c r="W90" s="14">
        <f>($W$3*(IF(U90=1,5,IF(U90=2,3,IF(U90=3,1.8,IF(U90=5,1.08,IF(U90=9,0.75,IF(U90=17,0.53,IF(U90=33,0.37,IF(U90&gt;=65,0.26,0))))))))))+(V90*1*$W$3)</f>
        <v>0</v>
      </c>
      <c r="X90" s="43"/>
      <c r="Y90" s="43"/>
      <c r="Z90" s="44">
        <f>($W$3*(IF(X90=1,5,IF(X90=2,3,IF(X90=3,1.8,IF(X90=5,1.08,IF(X90=9,0.75,IF(X90=17,0.53,IF(X90=33,0.37,IF(X90&gt;=65,0.26,0))))))))))+(Y90*1*$W$3)</f>
        <v>0</v>
      </c>
      <c r="AA90" s="23"/>
      <c r="AB90" s="23"/>
      <c r="AC90" s="14">
        <f>($W$3*(IF(AA90=1,5,IF(AA90=2,3,IF(AA90=3,1.8,IF(AA90=5,1.08,IF(AA90=9,0.75,IF(AA90=17,0.53,IF(AA90=33,0.37,IF(AA90&gt;=65,0.26,0))))))))))+(AB90*1*$W$3)</f>
        <v>0</v>
      </c>
      <c r="AD90" s="33">
        <f>H90+K90+N90+Q90+T90+W90+Z90+AC90</f>
        <v>12.911999999999999</v>
      </c>
      <c r="AE90" s="33">
        <f>IF(D90&gt;1998,H90+K90+N90+Q90+T90+W90+Z90+AC90,"n/d")</f>
        <v>12.911999999999999</v>
      </c>
    </row>
    <row r="91" spans="1:31" x14ac:dyDescent="0.15">
      <c r="A91" s="17">
        <v>87</v>
      </c>
      <c r="B91" s="6" t="s">
        <v>197</v>
      </c>
      <c r="C91" s="6" t="s">
        <v>12</v>
      </c>
      <c r="D91" s="29">
        <v>1998</v>
      </c>
      <c r="E91" s="7">
        <v>-74</v>
      </c>
      <c r="F91" s="56"/>
      <c r="G91" s="7" t="s">
        <v>55</v>
      </c>
      <c r="H91" s="33">
        <v>1.048</v>
      </c>
      <c r="I91" s="22"/>
      <c r="J91" s="23"/>
      <c r="K91" s="14">
        <f>($K$3*(IF(I91=1,5,IF(I91=2,3,IF(I91=3,1.8,IF(I91=5,1.08,IF(I91=9,0.75,IF(I91=17,0.53,IF(I91=33,0.37,IF(I91&gt;=65,0.26,0))))))))))+(J91*1*$K$3)</f>
        <v>0</v>
      </c>
      <c r="L91" s="42"/>
      <c r="M91" s="43"/>
      <c r="N91" s="44">
        <f>($N$3*(IF(L91=1,5,IF(L91=2,3,IF(L91=3,1.8,IF(L91=5,1.08,IF(L91=9,0.75,IF(L91=17,0.53,IF(L91=33,0.37,IF(L91&gt;=65,0.26,0))))))))))+(M91*1*$N$3)</f>
        <v>0</v>
      </c>
      <c r="O91" s="22"/>
      <c r="P91" s="23"/>
      <c r="Q91" s="14">
        <f>($Q$3*(IF(O91=1,5,IF(O91=2,3,IF(O91=3,1.8,IF(O91=5,1.08,IF(O91=9,0.75,IF(O91=17,0.53,IF(O91=33,0.37,IF(O91&gt;=65,0.26,0))))))))))+(P91*1*$Q$3)</f>
        <v>0</v>
      </c>
      <c r="R91" s="42"/>
      <c r="S91" s="43"/>
      <c r="T91" s="44">
        <f>($T$3*(IF(R91=1,5,IF(R91=2,3,IF(R91=3,1.8,IF(R91=5,1.08,IF(R91=9,0.75,IF(R91=17,0.53,IF(R91=33,0.37,IF(R91&gt;=65,0.26,0))))))))))+(S91*1*$T$3)</f>
        <v>0</v>
      </c>
      <c r="U91" s="22"/>
      <c r="V91" s="23"/>
      <c r="W91" s="14">
        <f>($W$3*(IF(U91=1,5,IF(U91=2,3,IF(U91=3,1.8,IF(U91=5,1.08,IF(U91=9,0.75,IF(U91=17,0.53,IF(U91=33,0.37,IF(U91&gt;=65,0.26,0))))))))))+(V91*1*$W$3)</f>
        <v>0</v>
      </c>
      <c r="X91" s="42"/>
      <c r="Y91" s="43"/>
      <c r="Z91" s="44">
        <f>($W$3*(IF(X91=1,5,IF(X91=2,3,IF(X91=3,1.8,IF(X91=5,1.08,IF(X91=9,0.75,IF(X91=17,0.53,IF(X91=33,0.37,IF(X91&gt;=65,0.26,0))))))))))+(Y91*1*$W$3)</f>
        <v>0</v>
      </c>
      <c r="AA91" s="22">
        <v>3</v>
      </c>
      <c r="AB91" s="23">
        <v>1</v>
      </c>
      <c r="AC91" s="14">
        <f>($W$3*(IF(AA91=1,5,IF(AA91=2,3,IF(AA91=3,1.8,IF(AA91=5,1.08,IF(AA91=9,0.75,IF(AA91=17,0.53,IF(AA91=33,0.37,IF(AA91&gt;=65,0.26,0))))))))))+(AB91*1*$W$3)</f>
        <v>11.2</v>
      </c>
      <c r="AD91" s="33">
        <f>H91+K91+N91+Q91+T91+W91+Z91+AC91</f>
        <v>12.247999999999999</v>
      </c>
      <c r="AE91" s="33" t="str">
        <f>IF(D91&gt;1998,H91+K91+N91+Q91+T91+W91+Z91+AC91,"n/d")</f>
        <v>n/d</v>
      </c>
    </row>
    <row r="92" spans="1:31" x14ac:dyDescent="0.15">
      <c r="A92" s="17">
        <v>88</v>
      </c>
      <c r="B92" s="6" t="s">
        <v>42</v>
      </c>
      <c r="C92" s="6" t="s">
        <v>0</v>
      </c>
      <c r="D92" s="29">
        <v>2000</v>
      </c>
      <c r="E92" s="7">
        <v>-62</v>
      </c>
      <c r="F92" s="56"/>
      <c r="G92" s="7" t="s">
        <v>56</v>
      </c>
      <c r="H92" s="33">
        <v>0</v>
      </c>
      <c r="I92" s="22">
        <v>5</v>
      </c>
      <c r="J92" s="23">
        <v>0</v>
      </c>
      <c r="K92" s="14">
        <f>($K$3*(IF(I92=1,5,IF(I92=2,3,IF(I92=3,1.8,IF(I92=5,1.08,IF(I92=9,0.75,IF(I92=17,0.53,IF(I92=33,0.37,IF(I92&gt;=65,0.26,0))))))))))+(J92*1*$K$3)</f>
        <v>2.16</v>
      </c>
      <c r="L92" s="42">
        <v>5</v>
      </c>
      <c r="M92" s="43">
        <v>0</v>
      </c>
      <c r="N92" s="44">
        <f>($N$3*(IF(L92=1,5,IF(L92=2,3,IF(L92=3,1.8,IF(L92=5,1.08,IF(L92=9,0.75,IF(L92=17,0.53,IF(L92=33,0.37,IF(L92&gt;=65,0.26,0))))))))))+(M92*1*$N$3)</f>
        <v>2.16</v>
      </c>
      <c r="O92" s="22"/>
      <c r="P92" s="23"/>
      <c r="Q92" s="14">
        <f>($Q$3*(IF(O92=1,5,IF(O92=2,3,IF(O92=3,1.8,IF(O92=5,1.08,IF(O92=9,0.75,IF(O92=17,0.53,IF(O92=33,0.37,IF(O92&gt;=65,0.26,0))))))))))+(P92*1*$Q$3)</f>
        <v>0</v>
      </c>
      <c r="R92" s="42">
        <v>33</v>
      </c>
      <c r="S92" s="43">
        <v>0</v>
      </c>
      <c r="T92" s="44">
        <f>($T$3*(IF(R92=1,5,IF(R92=2,3,IF(R92=3,1.8,IF(R92=5,1.08,IF(R92=9,0.75,IF(R92=17,0.53,IF(R92=33,0.37,IF(R92&gt;=65,0.26,0))))))))))+(S92*1*$T$3)</f>
        <v>1.48</v>
      </c>
      <c r="U92" s="22">
        <v>17</v>
      </c>
      <c r="V92" s="23">
        <v>0</v>
      </c>
      <c r="W92" s="14">
        <f>($W$3*(IF(U92=1,5,IF(U92=2,3,IF(U92=3,1.8,IF(U92=5,1.08,IF(U92=9,0.75,IF(U92=17,0.53,IF(U92=33,0.37,IF(U92&gt;=65,0.26,0))))))))))+(V92*1*$W$3)</f>
        <v>2.12</v>
      </c>
      <c r="X92" s="42"/>
      <c r="Y92" s="43"/>
      <c r="Z92" s="44">
        <f>($W$3*(IF(X92=1,5,IF(X92=2,3,IF(X92=3,1.8,IF(X92=5,1.08,IF(X92=9,0.75,IF(X92=17,0.53,IF(X92=33,0.37,IF(X92&gt;=65,0.26,0))))))))))+(Y92*1*$W$3)</f>
        <v>0</v>
      </c>
      <c r="AA92" s="22">
        <v>5</v>
      </c>
      <c r="AB92" s="23">
        <v>0</v>
      </c>
      <c r="AC92" s="14">
        <f>($W$3*(IF(AA92=1,5,IF(AA92=2,3,IF(AA92=3,1.8,IF(AA92=5,1.08,IF(AA92=9,0.75,IF(AA92=17,0.53,IF(AA92=33,0.37,IF(AA92&gt;=65,0.26,0))))))))))+(AB92*1*$W$3)</f>
        <v>4.32</v>
      </c>
      <c r="AD92" s="33">
        <f>H92+K92+N92+Q92+T92+W92+Z92+AC92</f>
        <v>12.240000000000002</v>
      </c>
      <c r="AE92" s="33">
        <f>IF(D92&gt;1998,H92+K92+N92+Q92+T92+W92+Z92+AC92,"n/d")</f>
        <v>12.240000000000002</v>
      </c>
    </row>
    <row r="93" spans="1:31" x14ac:dyDescent="0.15">
      <c r="A93" s="17">
        <v>89</v>
      </c>
      <c r="B93" s="6" t="s">
        <v>354</v>
      </c>
      <c r="C93" s="6" t="s">
        <v>0</v>
      </c>
      <c r="D93" s="29">
        <v>2003</v>
      </c>
      <c r="E93" s="7">
        <v>-57</v>
      </c>
      <c r="F93" s="56"/>
      <c r="G93" s="7" t="s">
        <v>56</v>
      </c>
      <c r="H93" s="33">
        <v>0</v>
      </c>
      <c r="I93" s="22">
        <v>3</v>
      </c>
      <c r="J93" s="23">
        <v>1</v>
      </c>
      <c r="K93" s="14">
        <f>($K$3*(IF(I93=1,5,IF(I93=2,3,IF(I93=3,1.8,IF(I93=5,1.08,IF(I93=9,0.75,IF(I93=17,0.53,IF(I93=33,0.37,IF(I93&gt;=65,0.26,0))))))))))+(J93*1*$K$3)</f>
        <v>5.6</v>
      </c>
      <c r="L93" s="42">
        <v>5</v>
      </c>
      <c r="M93" s="43">
        <v>0</v>
      </c>
      <c r="N93" s="44">
        <f>($N$3*(IF(L93=1,5,IF(L93=2,3,IF(L93=3,1.8,IF(L93=5,1.08,IF(L93=9,0.75,IF(L93=17,0.53,IF(L93=33,0.37,IF(L93&gt;=65,0.26,0))))))))))+(M93*1*$N$3)</f>
        <v>2.16</v>
      </c>
      <c r="O93" s="22"/>
      <c r="P93" s="23"/>
      <c r="Q93" s="14">
        <f>($Q$3*(IF(O93=1,5,IF(O93=2,3,IF(O93=3,1.8,IF(O93=5,1.08,IF(O93=9,0.75,IF(O93=17,0.53,IF(O93=33,0.37,IF(O93&gt;=65,0.26,0))))))))))+(P93*1*$Q$3)</f>
        <v>0</v>
      </c>
      <c r="R93" s="42"/>
      <c r="S93" s="43"/>
      <c r="T93" s="44">
        <f>($T$3*(IF(R93=1,5,IF(R93=2,3,IF(R93=3,1.8,IF(R93=5,1.08,IF(R93=9,0.75,IF(R93=17,0.53,IF(R93=33,0.37,IF(R93&gt;=65,0.26,0))))))))))+(S93*1*$T$3)</f>
        <v>0</v>
      </c>
      <c r="U93" s="22"/>
      <c r="V93" s="23"/>
      <c r="W93" s="14">
        <f>($W$3*(IF(U93=1,5,IF(U93=2,3,IF(U93=3,1.8,IF(U93=5,1.08,IF(U93=9,0.75,IF(U93=17,0.53,IF(U93=33,0.37,IF(U93&gt;=65,0.26,0))))))))))+(V93*1*$W$3)</f>
        <v>0</v>
      </c>
      <c r="X93" s="42"/>
      <c r="Y93" s="43"/>
      <c r="Z93" s="44">
        <f>($W$3*(IF(X93=1,5,IF(X93=2,3,IF(X93=3,1.8,IF(X93=5,1.08,IF(X93=9,0.75,IF(X93=17,0.53,IF(X93=33,0.37,IF(X93&gt;=65,0.26,0))))))))))+(Y93*1*$W$3)</f>
        <v>0</v>
      </c>
      <c r="AA93" s="22">
        <v>5</v>
      </c>
      <c r="AB93" s="23">
        <v>0</v>
      </c>
      <c r="AC93" s="14">
        <f>($W$3*(IF(AA93=1,5,IF(AA93=2,3,IF(AA93=3,1.8,IF(AA93=5,1.08,IF(AA93=9,0.75,IF(AA93=17,0.53,IF(AA93=33,0.37,IF(AA93&gt;=65,0.26,0))))))))))+(AB93*1*$W$3)</f>
        <v>4.32</v>
      </c>
      <c r="AD93" s="33">
        <f>H93+K93+N93+Q93+T93+W93+Z93+AC93</f>
        <v>12.08</v>
      </c>
      <c r="AE93" s="33">
        <f>IF(D93&gt;1998,H93+K93+N93+Q93+T93+W93+Z93+AC93,"n/d")</f>
        <v>12.08</v>
      </c>
    </row>
    <row r="94" spans="1:31" x14ac:dyDescent="0.15">
      <c r="A94" s="17">
        <v>90</v>
      </c>
      <c r="B94" s="6" t="s">
        <v>158</v>
      </c>
      <c r="C94" s="6" t="s">
        <v>100</v>
      </c>
      <c r="D94" s="29">
        <v>1999</v>
      </c>
      <c r="E94" s="7">
        <v>-73</v>
      </c>
      <c r="F94" s="56"/>
      <c r="G94" s="7" t="s">
        <v>56</v>
      </c>
      <c r="H94" s="33">
        <v>0</v>
      </c>
      <c r="I94" s="22"/>
      <c r="J94" s="23"/>
      <c r="K94" s="14">
        <f>($K$3*(IF(I94=1,5,IF(I94=2,3,IF(I94=3,1.8,IF(I94=5,1.08,IF(I94=9,0.75,IF(I94=17,0.53,IF(I94=33,0.37,IF(I94&gt;=65,0.26,0))))))))))+(J94*1*$K$3)</f>
        <v>0</v>
      </c>
      <c r="L94" s="51">
        <v>3</v>
      </c>
      <c r="M94" s="52">
        <v>1</v>
      </c>
      <c r="N94" s="44">
        <f>($N$3*(IF(L94=1,5,IF(L94=2,3,IF(L94=3,1.8,IF(L94=5,1.08,IF(L94=9,0.75,IF(L94=17,0.53,IF(L94=33,0.37,IF(L94&gt;=65,0.26,0))))))))))+(M94*1*$N$3)</f>
        <v>5.6</v>
      </c>
      <c r="O94" s="51">
        <v>17</v>
      </c>
      <c r="P94" s="52">
        <v>0</v>
      </c>
      <c r="Q94" s="14">
        <f>($Q$3*(IF(O94=1,5,IF(O94=2,3,IF(O94=3,1.8,IF(O94=5,1.08,IF(O94=9,0.75,IF(O94=17,0.53,IF(O94=33,0.37,IF(O94&gt;=65,0.26,0))))))))))+(P94*1*$Q$3)</f>
        <v>2.12</v>
      </c>
      <c r="R94" s="42">
        <v>17</v>
      </c>
      <c r="S94" s="43">
        <v>0</v>
      </c>
      <c r="T94" s="44">
        <f>($T$3*(IF(R94=1,5,IF(R94=2,3,IF(R94=3,1.8,IF(R94=5,1.08,IF(R94=9,0.75,IF(R94=17,0.53,IF(R94=33,0.37,IF(R94&gt;=65,0.26,0))))))))))+(S94*1*$T$3)</f>
        <v>2.12</v>
      </c>
      <c r="U94" s="51">
        <v>17</v>
      </c>
      <c r="V94" s="52">
        <v>0</v>
      </c>
      <c r="W94" s="14">
        <f>($W$3*(IF(U94=1,5,IF(U94=2,3,IF(U94=3,1.8,IF(U94=5,1.08,IF(U94=9,0.75,IF(U94=17,0.53,IF(U94=33,0.37,IF(U94&gt;=65,0.26,0))))))))))+(V94*1*$W$3)</f>
        <v>2.12</v>
      </c>
      <c r="X94" s="42"/>
      <c r="Y94" s="43"/>
      <c r="Z94" s="44">
        <f>($W$3*(IF(X94=1,5,IF(X94=2,3,IF(X94=3,1.8,IF(X94=5,1.08,IF(X94=9,0.75,IF(X94=17,0.53,IF(X94=33,0.37,IF(X94&gt;=65,0.26,0))))))))))+(Y94*1*$W$3)</f>
        <v>0</v>
      </c>
      <c r="AA94" s="22"/>
      <c r="AB94" s="23"/>
      <c r="AC94" s="14">
        <f>($W$3*(IF(AA94=1,5,IF(AA94=2,3,IF(AA94=3,1.8,IF(AA94=5,1.08,IF(AA94=9,0.75,IF(AA94=17,0.53,IF(AA94=33,0.37,IF(AA94&gt;=65,0.26,0))))))))))+(AB94*1*$W$3)</f>
        <v>0</v>
      </c>
      <c r="AD94" s="33">
        <f>H94+K94+N94+Q94+T94+W94+Z94+AC94</f>
        <v>11.96</v>
      </c>
      <c r="AE94" s="33">
        <f>IF(D94&gt;1998,H94+K94+N94+Q94+T94+W94+Z94+AC94,"n/d")</f>
        <v>11.96</v>
      </c>
    </row>
    <row r="95" spans="1:31" x14ac:dyDescent="0.15">
      <c r="A95" s="17">
        <v>91</v>
      </c>
      <c r="B95" s="6" t="s">
        <v>217</v>
      </c>
      <c r="C95" s="6" t="s">
        <v>88</v>
      </c>
      <c r="D95" s="29">
        <v>2000</v>
      </c>
      <c r="E95" s="7">
        <v>-57</v>
      </c>
      <c r="F95" s="56"/>
      <c r="G95" s="7" t="s">
        <v>56</v>
      </c>
      <c r="H95" s="33">
        <v>1.6280000000000001</v>
      </c>
      <c r="I95" s="22">
        <v>2</v>
      </c>
      <c r="J95" s="23">
        <v>2</v>
      </c>
      <c r="K95" s="14">
        <f>($K$3*(IF(I95=1,5,IF(I95=2,3,IF(I95=3,1.8,IF(I95=5,1.08,IF(I95=9,0.75,IF(I95=17,0.53,IF(I95=33,0.37,IF(I95&gt;=65,0.26,0))))))))))+(J95*1*$K$3)</f>
        <v>10</v>
      </c>
      <c r="L95" s="42"/>
      <c r="M95" s="43"/>
      <c r="N95" s="44">
        <f>($N$3*(IF(L95=1,5,IF(L95=2,3,IF(L95=3,1.8,IF(L95=5,1.08,IF(L95=9,0.75,IF(L95=17,0.53,IF(L95=33,0.37,IF(L95&gt;=65,0.26,0))))))))))+(M95*1*$N$3)</f>
        <v>0</v>
      </c>
      <c r="O95" s="22"/>
      <c r="P95" s="23"/>
      <c r="Q95" s="14">
        <f>($Q$3*(IF(O95=1,5,IF(O95=2,3,IF(O95=3,1.8,IF(O95=5,1.08,IF(O95=9,0.75,IF(O95=17,0.53,IF(O95=33,0.37,IF(O95&gt;=65,0.26,0))))))))))+(P95*1*$Q$3)</f>
        <v>0</v>
      </c>
      <c r="R95" s="42"/>
      <c r="S95" s="43"/>
      <c r="T95" s="44">
        <f>($T$3*(IF(R95=1,5,IF(R95=2,3,IF(R95=3,1.8,IF(R95=5,1.08,IF(R95=9,0.75,IF(R95=17,0.53,IF(R95=33,0.37,IF(R95&gt;=65,0.26,0))))))))))+(S95*1*$T$3)</f>
        <v>0</v>
      </c>
      <c r="U95" s="22"/>
      <c r="V95" s="23"/>
      <c r="W95" s="14">
        <f>($W$3*(IF(U95=1,5,IF(U95=2,3,IF(U95=3,1.8,IF(U95=5,1.08,IF(U95=9,0.75,IF(U95=17,0.53,IF(U95=33,0.37,IF(U95&gt;=65,0.26,0))))))))))+(V95*1*$W$3)</f>
        <v>0</v>
      </c>
      <c r="X95" s="42"/>
      <c r="Y95" s="43"/>
      <c r="Z95" s="44">
        <f>($W$3*(IF(X95=1,5,IF(X95=2,3,IF(X95=3,1.8,IF(X95=5,1.08,IF(X95=9,0.75,IF(X95=17,0.53,IF(X95=33,0.37,IF(X95&gt;=65,0.26,0))))))))))+(Y95*1*$W$3)</f>
        <v>0</v>
      </c>
      <c r="AA95" s="22"/>
      <c r="AB95" s="23"/>
      <c r="AC95" s="14">
        <f>($W$3*(IF(AA95=1,5,IF(AA95=2,3,IF(AA95=3,1.8,IF(AA95=5,1.08,IF(AA95=9,0.75,IF(AA95=17,0.53,IF(AA95=33,0.37,IF(AA95&gt;=65,0.26,0))))))))))+(AB95*1*$W$3)</f>
        <v>0</v>
      </c>
      <c r="AD95" s="33">
        <f>H95+K95+N95+Q95+T95+W95+Z95+AC95</f>
        <v>11.628</v>
      </c>
      <c r="AE95" s="33">
        <f>IF(D95&gt;1998,H95+K95+N95+Q95+T95+W95+Z95+AC95,"n/d")</f>
        <v>11.628</v>
      </c>
    </row>
    <row r="96" spans="1:31" x14ac:dyDescent="0.15">
      <c r="A96" s="17">
        <v>92</v>
      </c>
      <c r="B96" s="6" t="s">
        <v>341</v>
      </c>
      <c r="C96" s="6" t="s">
        <v>88</v>
      </c>
      <c r="D96" s="29">
        <v>2002</v>
      </c>
      <c r="E96" s="7">
        <v>-63</v>
      </c>
      <c r="F96" s="56"/>
      <c r="G96" s="7" t="s">
        <v>55</v>
      </c>
      <c r="H96" s="33">
        <v>0</v>
      </c>
      <c r="I96" s="22">
        <v>5</v>
      </c>
      <c r="J96" s="23">
        <v>1</v>
      </c>
      <c r="K96" s="14">
        <f>($K$3*(IF(I96=1,5,IF(I96=2,3,IF(I96=3,1.8,IF(I96=5,1.08,IF(I96=9,0.75,IF(I96=17,0.53,IF(I96=33,0.37,IF(I96&gt;=65,0.26,0))))))))))+(J96*1*$K$3)</f>
        <v>4.16</v>
      </c>
      <c r="L96" s="42"/>
      <c r="M96" s="43"/>
      <c r="N96" s="44">
        <f>($N$3*(IF(L96=1,5,IF(L96=2,3,IF(L96=3,1.8,IF(L96=5,1.08,IF(L96=9,0.75,IF(L96=17,0.53,IF(L96=33,0.37,IF(L96&gt;=65,0.26,0))))))))))+(M96*1*$N$3)</f>
        <v>0</v>
      </c>
      <c r="O96" s="22"/>
      <c r="P96" s="23"/>
      <c r="Q96" s="14">
        <f>($Q$3*(IF(O96=1,5,IF(O96=2,3,IF(O96=3,1.8,IF(O96=5,1.08,IF(O96=9,0.75,IF(O96=17,0.53,IF(O96=33,0.37,IF(O96&gt;=65,0.26,0))))))))))+(P96*1*$Q$3)</f>
        <v>0</v>
      </c>
      <c r="R96" s="42"/>
      <c r="S96" s="43"/>
      <c r="T96" s="44">
        <f>($T$3*(IF(R96=1,5,IF(R96=2,3,IF(R96=3,1.8,IF(R96=5,1.08,IF(R96=9,0.75,IF(R96=17,0.53,IF(R96=33,0.37,IF(R96&gt;=65,0.26,0))))))))))+(S96*1*$T$3)</f>
        <v>0</v>
      </c>
      <c r="U96" s="22"/>
      <c r="V96" s="23"/>
      <c r="W96" s="14">
        <f>($W$3*(IF(U96=1,5,IF(U96=2,3,IF(U96=3,1.8,IF(U96=5,1.08,IF(U96=9,0.75,IF(U96=17,0.53,IF(U96=33,0.37,IF(U96&gt;=65,0.26,0))))))))))+(V96*1*$W$3)</f>
        <v>0</v>
      </c>
      <c r="X96" s="42"/>
      <c r="Y96" s="43"/>
      <c r="Z96" s="44">
        <f>($W$3*(IF(X96=1,5,IF(X96=2,3,IF(X96=3,1.8,IF(X96=5,1.08,IF(X96=9,0.75,IF(X96=17,0.53,IF(X96=33,0.37,IF(X96&gt;=65,0.26,0))))))))))+(Y96*1*$W$3)</f>
        <v>0</v>
      </c>
      <c r="AA96" s="22">
        <v>3</v>
      </c>
      <c r="AB96" s="23">
        <v>0</v>
      </c>
      <c r="AC96" s="14">
        <f>($W$3*(IF(AA96=1,5,IF(AA96=2,3,IF(AA96=3,1.8,IF(AA96=5,1.08,IF(AA96=9,0.75,IF(AA96=17,0.53,IF(AA96=33,0.37,IF(AA96&gt;=65,0.26,0))))))))))+(AB96*1*$W$3)</f>
        <v>7.2</v>
      </c>
      <c r="AD96" s="33">
        <f>H96+K96+N96+Q96+T96+W96+Z96+AC96</f>
        <v>11.36</v>
      </c>
      <c r="AE96" s="33">
        <f>IF(D96&gt;1998,H96+K96+N96+Q96+T96+W96+Z96+AC96,"n/d")</f>
        <v>11.36</v>
      </c>
    </row>
    <row r="97" spans="1:31" x14ac:dyDescent="0.15">
      <c r="A97" s="17">
        <v>93</v>
      </c>
      <c r="B97" s="6" t="s">
        <v>428</v>
      </c>
      <c r="C97" s="6" t="s">
        <v>180</v>
      </c>
      <c r="D97" s="29">
        <v>1990</v>
      </c>
      <c r="E97" s="7">
        <v>-87</v>
      </c>
      <c r="F97" s="56"/>
      <c r="G97" s="7" t="s">
        <v>55</v>
      </c>
      <c r="H97" s="33">
        <v>0</v>
      </c>
      <c r="I97" s="22"/>
      <c r="J97" s="23"/>
      <c r="K97" s="14">
        <f>($K$3*(IF(I97=1,5,IF(I97=2,3,IF(I97=3,1.8,IF(I97=5,1.08,IF(I97=9,0.75,IF(I97=17,0.53,IF(I97=33,0.37,IF(I97&gt;=65,0.26,0))))))))))+(J97*1*$K$3)</f>
        <v>0</v>
      </c>
      <c r="L97" s="42"/>
      <c r="M97" s="43"/>
      <c r="N97" s="44">
        <f>($N$3*(IF(L97=1,5,IF(L97=2,3,IF(L97=3,1.8,IF(L97=5,1.08,IF(L97=9,0.75,IF(L97=17,0.53,IF(L97=33,0.37,IF(L97&gt;=65,0.26,0))))))))))+(M97*1*$N$3)</f>
        <v>0</v>
      </c>
      <c r="O97" s="22"/>
      <c r="P97" s="23"/>
      <c r="Q97" s="14">
        <f>($Q$3*(IF(O97=1,5,IF(O97=2,3,IF(O97=3,1.8,IF(O97=5,1.08,IF(O97=9,0.75,IF(O97=17,0.53,IF(O97=33,0.37,IF(O97&gt;=65,0.26,0))))))))))+(P97*1*$Q$3)</f>
        <v>0</v>
      </c>
      <c r="R97" s="42"/>
      <c r="S97" s="43"/>
      <c r="T97" s="44">
        <f>($T$3*(IF(R97=1,5,IF(R97=2,3,IF(R97=3,1.8,IF(R97=5,1.08,IF(R97=9,0.75,IF(R97=17,0.53,IF(R97=33,0.37,IF(R97&gt;=65,0.26,0))))))))))+(S97*1*$T$3)</f>
        <v>0</v>
      </c>
      <c r="U97" s="22"/>
      <c r="V97" s="23"/>
      <c r="W97" s="14">
        <f>($W$3*(IF(U97=1,5,IF(U97=2,3,IF(U97=3,1.8,IF(U97=5,1.08,IF(U97=9,0.75,IF(U97=17,0.53,IF(U97=33,0.37,IF(U97&gt;=65,0.26,0))))))))))+(V97*1*$W$3)</f>
        <v>0</v>
      </c>
      <c r="X97" s="42"/>
      <c r="Y97" s="43"/>
      <c r="Z97" s="44">
        <f>($W$3*(IF(X97=1,5,IF(X97=2,3,IF(X97=3,1.8,IF(X97=5,1.08,IF(X97=9,0.75,IF(X97=17,0.53,IF(X97=33,0.37,IF(X97&gt;=65,0.26,0))))))))))+(Y97*1*$W$3)</f>
        <v>0</v>
      </c>
      <c r="AA97" s="22">
        <v>3</v>
      </c>
      <c r="AB97" s="23">
        <v>1</v>
      </c>
      <c r="AC97" s="14">
        <f>($W$3*(IF(AA97=1,5,IF(AA97=2,3,IF(AA97=3,1.8,IF(AA97=5,1.08,IF(AA97=9,0.75,IF(AA97=17,0.53,IF(AA97=33,0.37,IF(AA97&gt;=65,0.26,0))))))))))+(AB97*1*$W$3)</f>
        <v>11.2</v>
      </c>
      <c r="AD97" s="33">
        <f>H97+K97+N97+Q97+T97+W97+Z97+AC97</f>
        <v>11.2</v>
      </c>
      <c r="AE97" s="33" t="str">
        <f>IF(D97&gt;1998,H97+K97+N97+Q97+T97+W97+Z97+AC97,"n/d")</f>
        <v>n/d</v>
      </c>
    </row>
    <row r="98" spans="1:31" x14ac:dyDescent="0.15">
      <c r="A98" s="17">
        <v>94</v>
      </c>
      <c r="B98" s="8" t="s">
        <v>133</v>
      </c>
      <c r="C98" s="8" t="s">
        <v>88</v>
      </c>
      <c r="D98" s="7">
        <v>1997</v>
      </c>
      <c r="E98" s="7">
        <v>-80</v>
      </c>
      <c r="F98" s="56"/>
      <c r="G98" s="7" t="s">
        <v>55</v>
      </c>
      <c r="H98" s="33">
        <v>0</v>
      </c>
      <c r="I98" s="23"/>
      <c r="J98" s="23"/>
      <c r="K98" s="14">
        <f>($K$3*(IF(I98=1,5,IF(I98=2,3,IF(I98=3,1.8,IF(I98=5,1.08,IF(I98=9,0.75,IF(I98=17,0.53,IF(I98=33,0.37,IF(I98&gt;=65,0.26,0))))))))))+(J98*1*$K$3)</f>
        <v>0</v>
      </c>
      <c r="L98" s="43"/>
      <c r="M98" s="43"/>
      <c r="N98" s="44">
        <f>($N$3*(IF(L98=1,5,IF(L98=2,3,IF(L98=3,1.8,IF(L98=5,1.08,IF(L98=9,0.75,IF(L98=17,0.53,IF(L98=33,0.37,IF(L98&gt;=65,0.26,0))))))))))+(M98*1*$N$3)</f>
        <v>0</v>
      </c>
      <c r="O98" s="23"/>
      <c r="P98" s="23"/>
      <c r="Q98" s="14">
        <f>($Q$3*(IF(O98=1,5,IF(O98=2,3,IF(O98=3,1.8,IF(O98=5,1.08,IF(O98=9,0.75,IF(O98=17,0.53,IF(O98=33,0.37,IF(O98&gt;=65,0.26,0))))))))))+(P98*1*$Q$3)</f>
        <v>0</v>
      </c>
      <c r="R98" s="43"/>
      <c r="S98" s="43"/>
      <c r="T98" s="44">
        <f>($T$3*(IF(R98=1,5,IF(R98=2,3,IF(R98=3,1.8,IF(R98=5,1.08,IF(R98=9,0.75,IF(R98=17,0.53,IF(R98=33,0.37,IF(R98&gt;=65,0.26,0))))))))))+(S98*1*$T$3)</f>
        <v>0</v>
      </c>
      <c r="U98" s="23"/>
      <c r="V98" s="23"/>
      <c r="W98" s="14">
        <f>($W$3*(IF(U98=1,5,IF(U98=2,3,IF(U98=3,1.8,IF(U98=5,1.08,IF(U98=9,0.75,IF(U98=17,0.53,IF(U98=33,0.37,IF(U98&gt;=65,0.26,0))))))))))+(V98*1*$W$3)</f>
        <v>0</v>
      </c>
      <c r="X98" s="43"/>
      <c r="Y98" s="43"/>
      <c r="Z98" s="44">
        <f>($W$3*(IF(X98=1,5,IF(X98=2,3,IF(X98=3,1.8,IF(X98=5,1.08,IF(X98=9,0.75,IF(X98=17,0.53,IF(X98=33,0.37,IF(X98&gt;=65,0.26,0))))))))))+(Y98*1*$W$3)</f>
        <v>0</v>
      </c>
      <c r="AA98" s="23">
        <v>3</v>
      </c>
      <c r="AB98" s="23">
        <v>1</v>
      </c>
      <c r="AC98" s="14">
        <f>($W$3*(IF(AA98=1,5,IF(AA98=2,3,IF(AA98=3,1.8,IF(AA98=5,1.08,IF(AA98=9,0.75,IF(AA98=17,0.53,IF(AA98=33,0.37,IF(AA98&gt;=65,0.26,0))))))))))+(AB98*1*$W$3)</f>
        <v>11.2</v>
      </c>
      <c r="AD98" s="33">
        <f>H98+K98+N98+Q98+T98+W98+Z98+AC98</f>
        <v>11.2</v>
      </c>
      <c r="AE98" s="33" t="str">
        <f>IF(D98&gt;1998,H98+K98+N98+Q98+T98+W98+Z98+AC98,"n/d")</f>
        <v>n/d</v>
      </c>
    </row>
    <row r="99" spans="1:31" x14ac:dyDescent="0.15">
      <c r="A99" s="17">
        <v>95</v>
      </c>
      <c r="B99" s="28" t="s">
        <v>435</v>
      </c>
      <c r="C99" s="24" t="s">
        <v>157</v>
      </c>
      <c r="D99" s="25">
        <v>2001</v>
      </c>
      <c r="E99" s="25">
        <v>-49</v>
      </c>
      <c r="F99" s="56"/>
      <c r="G99" s="25" t="s">
        <v>56</v>
      </c>
      <c r="H99" s="33">
        <v>0</v>
      </c>
      <c r="I99" s="23"/>
      <c r="J99" s="23"/>
      <c r="K99" s="14">
        <f>($K$3*(IF(I99=1,5,IF(I99=2,3,IF(I99=3,1.8,IF(I99=5,1.08,IF(I99=9,0.75,IF(I99=17,0.53,IF(I99=33,0.37,IF(I99&gt;=65,0.26,0))))))))))+(J99*1*$K$3)</f>
        <v>0</v>
      </c>
      <c r="L99" s="43"/>
      <c r="M99" s="43"/>
      <c r="N99" s="44">
        <f>($N$3*(IF(L99=1,5,IF(L99=2,3,IF(L99=3,1.8,IF(L99=5,1.08,IF(L99=9,0.75,IF(L99=17,0.53,IF(L99=33,0.37,IF(L99&gt;=65,0.26,0))))))))))+(M99*1*$N$3)</f>
        <v>0</v>
      </c>
      <c r="O99" s="23"/>
      <c r="P99" s="23"/>
      <c r="Q99" s="14">
        <f>($Q$3*(IF(O99=1,5,IF(O99=2,3,IF(O99=3,1.8,IF(O99=5,1.08,IF(O99=9,0.75,IF(O99=17,0.53,IF(O99=33,0.37,IF(O99&gt;=65,0.26,0))))))))))+(P99*1*$Q$3)</f>
        <v>0</v>
      </c>
      <c r="R99" s="43"/>
      <c r="S99" s="43"/>
      <c r="T99" s="44">
        <f>($T$3*(IF(R99=1,5,IF(R99=2,3,IF(R99=3,1.8,IF(R99=5,1.08,IF(R99=9,0.75,IF(R99=17,0.53,IF(R99=33,0.37,IF(R99&gt;=65,0.26,0))))))))))+(S99*1*$T$3)</f>
        <v>0</v>
      </c>
      <c r="U99" s="23"/>
      <c r="V99" s="23"/>
      <c r="W99" s="14">
        <f>($W$3*(IF(U99=1,5,IF(U99=2,3,IF(U99=3,1.8,IF(U99=5,1.08,IF(U99=9,0.75,IF(U99=17,0.53,IF(U99=33,0.37,IF(U99&gt;=65,0.26,0))))))))))+(V99*1*$W$3)</f>
        <v>0</v>
      </c>
      <c r="X99" s="43"/>
      <c r="Y99" s="43"/>
      <c r="Z99" s="44">
        <f>($W$3*(IF(X99=1,5,IF(X99=2,3,IF(X99=3,1.8,IF(X99=5,1.08,IF(X99=9,0.75,IF(X99=17,0.53,IF(X99=33,0.37,IF(X99&gt;=65,0.26,0))))))))))+(Y99*1*$W$3)</f>
        <v>0</v>
      </c>
      <c r="AA99" s="23">
        <v>3</v>
      </c>
      <c r="AB99" s="23">
        <v>1</v>
      </c>
      <c r="AC99" s="14">
        <f>($W$3*(IF(AA99=1,5,IF(AA99=2,3,IF(AA99=3,1.8,IF(AA99=5,1.08,IF(AA99=9,0.75,IF(AA99=17,0.53,IF(AA99=33,0.37,IF(AA99&gt;=65,0.26,0))))))))))+(AB99*1*$W$3)</f>
        <v>11.2</v>
      </c>
      <c r="AD99" s="33">
        <f>H99+K99+N99+Q99+T99+W99+Z99+AC99</f>
        <v>11.2</v>
      </c>
      <c r="AE99" s="33">
        <f>IF(D99&gt;1998,H99+K99+N99+Q99+T99+W99+Z99+AC99,"n/d")</f>
        <v>11.2</v>
      </c>
    </row>
    <row r="100" spans="1:31" x14ac:dyDescent="0.15">
      <c r="A100" s="17">
        <v>96</v>
      </c>
      <c r="B100" s="6" t="s">
        <v>449</v>
      </c>
      <c r="C100" s="6" t="s">
        <v>96</v>
      </c>
      <c r="D100" s="29"/>
      <c r="E100" s="7">
        <v>-67</v>
      </c>
      <c r="F100" s="56"/>
      <c r="G100" s="7" t="s">
        <v>56</v>
      </c>
      <c r="H100" s="33">
        <v>0</v>
      </c>
      <c r="I100" s="22"/>
      <c r="J100" s="23"/>
      <c r="K100" s="14">
        <f>($K$3*(IF(I100=1,5,IF(I100=2,3,IF(I100=3,1.8,IF(I100=5,1.08,IF(I100=9,0.75,IF(I100=17,0.53,IF(I100=33,0.37,IF(I100&gt;=65,0.26,0))))))))))+(J100*1*$K$3)</f>
        <v>0</v>
      </c>
      <c r="L100" s="42"/>
      <c r="M100" s="43"/>
      <c r="N100" s="44">
        <f>($N$3*(IF(L100=1,5,IF(L100=2,3,IF(L100=3,1.8,IF(L100=5,1.08,IF(L100=9,0.75,IF(L100=17,0.53,IF(L100=33,0.37,IF(L100&gt;=65,0.26,0))))))))))+(M100*1*$N$3)</f>
        <v>0</v>
      </c>
      <c r="O100" s="22"/>
      <c r="P100" s="23"/>
      <c r="Q100" s="14">
        <f>($Q$3*(IF(O100=1,5,IF(O100=2,3,IF(O100=3,1.8,IF(O100=5,1.08,IF(O100=9,0.75,IF(O100=17,0.53,IF(O100=33,0.37,IF(O100&gt;=65,0.26,0))))))))))+(P100*1*$Q$3)</f>
        <v>0</v>
      </c>
      <c r="R100" s="42"/>
      <c r="S100" s="43"/>
      <c r="T100" s="44">
        <f>($T$3*(IF(R100=1,5,IF(R100=2,3,IF(R100=3,1.8,IF(R100=5,1.08,IF(R100=9,0.75,IF(R100=17,0.53,IF(R100=33,0.37,IF(R100&gt;=65,0.26,0))))))))))+(S100*1*$T$3)</f>
        <v>0</v>
      </c>
      <c r="U100" s="22"/>
      <c r="V100" s="23"/>
      <c r="W100" s="14">
        <f>($W$3*(IF(U100=1,5,IF(U100=2,3,IF(U100=3,1.8,IF(U100=5,1.08,IF(U100=9,0.75,IF(U100=17,0.53,IF(U100=33,0.37,IF(U100&gt;=65,0.26,0))))))))))+(V100*1*$W$3)</f>
        <v>0</v>
      </c>
      <c r="X100" s="42"/>
      <c r="Y100" s="43"/>
      <c r="Z100" s="44">
        <f>($W$3*(IF(X100=1,5,IF(X100=2,3,IF(X100=3,1.8,IF(X100=5,1.08,IF(X100=9,0.75,IF(X100=17,0.53,IF(X100=33,0.37,IF(X100&gt;=65,0.26,0))))))))))+(Y100*1*$W$3)</f>
        <v>0</v>
      </c>
      <c r="AA100" s="22">
        <v>3</v>
      </c>
      <c r="AB100" s="23">
        <v>1</v>
      </c>
      <c r="AC100" s="14">
        <f>($W$3*(IF(AA100=1,5,IF(AA100=2,3,IF(AA100=3,1.8,IF(AA100=5,1.08,IF(AA100=9,0.75,IF(AA100=17,0.53,IF(AA100=33,0.37,IF(AA100&gt;=65,0.26,0))))))))))+(AB100*1*$W$3)</f>
        <v>11.2</v>
      </c>
      <c r="AD100" s="33">
        <f>H100+K100+N100+Q100+T100+W100+Z100+AC100</f>
        <v>11.2</v>
      </c>
      <c r="AE100" s="33" t="str">
        <f>IF(D100&gt;1998,H100+K100+N100+Q100+T100+W100+Z100+AC100,"n/d")</f>
        <v>n/d</v>
      </c>
    </row>
    <row r="101" spans="1:31" x14ac:dyDescent="0.15">
      <c r="A101" s="17">
        <v>97</v>
      </c>
      <c r="B101" s="6" t="s">
        <v>411</v>
      </c>
      <c r="C101" s="6" t="s">
        <v>100</v>
      </c>
      <c r="D101" s="29"/>
      <c r="E101" s="7">
        <v>-54</v>
      </c>
      <c r="F101" s="56"/>
      <c r="G101" s="7" t="s">
        <v>55</v>
      </c>
      <c r="H101" s="33">
        <v>0</v>
      </c>
      <c r="I101" s="22"/>
      <c r="J101" s="23"/>
      <c r="K101" s="14">
        <f>($K$3*(IF(I101=1,5,IF(I101=2,3,IF(I101=3,1.8,IF(I101=5,1.08,IF(I101=9,0.75,IF(I101=17,0.53,IF(I101=33,0.37,IF(I101&gt;=65,0.26,0))))))))))+(J101*1*$K$3)</f>
        <v>0</v>
      </c>
      <c r="L101" s="42"/>
      <c r="M101" s="43"/>
      <c r="N101" s="44">
        <f>($N$3*(IF(L101=1,5,IF(L101=2,3,IF(L101=3,1.8,IF(L101=5,1.08,IF(L101=9,0.75,IF(L101=17,0.53,IF(L101=33,0.37,IF(L101&gt;=65,0.26,0))))))))))+(M101*1*$N$3)</f>
        <v>0</v>
      </c>
      <c r="O101" s="22"/>
      <c r="P101" s="23"/>
      <c r="Q101" s="14">
        <f>($Q$3*(IF(O101=1,5,IF(O101=2,3,IF(O101=3,1.8,IF(O101=5,1.08,IF(O101=9,0.75,IF(O101=17,0.53,IF(O101=33,0.37,IF(O101&gt;=65,0.26,0))))))))))+(P101*1*$Q$3)</f>
        <v>0</v>
      </c>
      <c r="R101" s="42"/>
      <c r="S101" s="43"/>
      <c r="T101" s="44">
        <f>($T$3*(IF(R101=1,5,IF(R101=2,3,IF(R101=3,1.8,IF(R101=5,1.08,IF(R101=9,0.75,IF(R101=17,0.53,IF(R101=33,0.37,IF(R101&gt;=65,0.26,0))))))))))+(S101*1*$T$3)</f>
        <v>0</v>
      </c>
      <c r="U101" s="22"/>
      <c r="V101" s="23"/>
      <c r="W101" s="14">
        <f>($W$3*(IF(U101=1,5,IF(U101=2,3,IF(U101=3,1.8,IF(U101=5,1.08,IF(U101=9,0.75,IF(U101=17,0.53,IF(U101=33,0.37,IF(U101&gt;=65,0.26,0))))))))))+(V101*1*$W$3)</f>
        <v>0</v>
      </c>
      <c r="X101" s="42"/>
      <c r="Y101" s="43"/>
      <c r="Z101" s="44">
        <f>($W$3*(IF(X101=1,5,IF(X101=2,3,IF(X101=3,1.8,IF(X101=5,1.08,IF(X101=9,0.75,IF(X101=17,0.53,IF(X101=33,0.37,IF(X101&gt;=65,0.26,0))))))))))+(Y101*1*$W$3)</f>
        <v>0</v>
      </c>
      <c r="AA101" s="22">
        <v>3</v>
      </c>
      <c r="AB101" s="23">
        <v>1</v>
      </c>
      <c r="AC101" s="14">
        <f>($W$3*(IF(AA101=1,5,IF(AA101=2,3,IF(AA101=3,1.8,IF(AA101=5,1.08,IF(AA101=9,0.75,IF(AA101=17,0.53,IF(AA101=33,0.37,IF(AA101&gt;=65,0.26,0))))))))))+(AB101*1*$W$3)</f>
        <v>11.2</v>
      </c>
      <c r="AD101" s="33">
        <f>H101+K101+N101+Q101+T101+W101+Z101+AC101</f>
        <v>11.2</v>
      </c>
      <c r="AE101" s="33" t="str">
        <f>IF(D101&gt;1998,H101+K101+N101+Q101+T101+W101+Z101+AC101,"n/d")</f>
        <v>n/d</v>
      </c>
    </row>
    <row r="102" spans="1:31" x14ac:dyDescent="0.15">
      <c r="A102" s="17">
        <v>98</v>
      </c>
      <c r="B102" s="6" t="s">
        <v>431</v>
      </c>
      <c r="C102" s="6" t="s">
        <v>100</v>
      </c>
      <c r="D102" s="29">
        <v>1987</v>
      </c>
      <c r="E102" s="26" t="s">
        <v>53</v>
      </c>
      <c r="F102" s="56"/>
      <c r="G102" s="26" t="s">
        <v>55</v>
      </c>
      <c r="H102" s="33">
        <v>0</v>
      </c>
      <c r="I102" s="22"/>
      <c r="J102" s="23"/>
      <c r="K102" s="14">
        <f>($K$3*(IF(I102=1,5,IF(I102=2,3,IF(I102=3,1.8,IF(I102=5,1.08,IF(I102=9,0.75,IF(I102=17,0.53,IF(I102=33,0.37,IF(I102&gt;=65,0.26,0))))))))))+(J102*1*$K$3)</f>
        <v>0</v>
      </c>
      <c r="L102" s="42"/>
      <c r="M102" s="43"/>
      <c r="N102" s="44">
        <f>($N$3*(IF(L102=1,5,IF(L102=2,3,IF(L102=3,1.8,IF(L102=5,1.08,IF(L102=9,0.75,IF(L102=17,0.53,IF(L102=33,0.37,IF(L102&gt;=65,0.26,0))))))))))+(M102*1*$N$3)</f>
        <v>0</v>
      </c>
      <c r="O102" s="22"/>
      <c r="P102" s="23"/>
      <c r="Q102" s="14">
        <f>($Q$3*(IF(O102=1,5,IF(O102=2,3,IF(O102=3,1.8,IF(O102=5,1.08,IF(O102=9,0.75,IF(O102=17,0.53,IF(O102=33,0.37,IF(O102&gt;=65,0.26,0))))))))))+(P102*1*$Q$3)</f>
        <v>0</v>
      </c>
      <c r="R102" s="42"/>
      <c r="S102" s="43"/>
      <c r="T102" s="44">
        <f>($T$3*(IF(R102=1,5,IF(R102=2,3,IF(R102=3,1.8,IF(R102=5,1.08,IF(R102=9,0.75,IF(R102=17,0.53,IF(R102=33,0.37,IF(R102&gt;=65,0.26,0))))))))))+(S102*1*$T$3)</f>
        <v>0</v>
      </c>
      <c r="U102" s="22"/>
      <c r="V102" s="23"/>
      <c r="W102" s="14">
        <f>($W$3*(IF(U102=1,5,IF(U102=2,3,IF(U102=3,1.8,IF(U102=5,1.08,IF(U102=9,0.75,IF(U102=17,0.53,IF(U102=33,0.37,IF(U102&gt;=65,0.26,0))))))))))+(V102*1*$W$3)</f>
        <v>0</v>
      </c>
      <c r="X102" s="42"/>
      <c r="Y102" s="43"/>
      <c r="Z102" s="44">
        <f>($W$3*(IF(X102=1,5,IF(X102=2,3,IF(X102=3,1.8,IF(X102=5,1.08,IF(X102=9,0.75,IF(X102=17,0.53,IF(X102=33,0.37,IF(X102&gt;=65,0.26,0))))))))))+(Y102*1*$W$3)</f>
        <v>0</v>
      </c>
      <c r="AA102" s="22">
        <v>3</v>
      </c>
      <c r="AB102" s="23">
        <v>1</v>
      </c>
      <c r="AC102" s="14">
        <f>($W$3*(IF(AA102=1,5,IF(AA102=2,3,IF(AA102=3,1.8,IF(AA102=5,1.08,IF(AA102=9,0.75,IF(AA102=17,0.53,IF(AA102=33,0.37,IF(AA102&gt;=65,0.26,0))))))))))+(AB102*1*$W$3)</f>
        <v>11.2</v>
      </c>
      <c r="AD102" s="33">
        <f>H102+K102+N102+Q102+T102+W102+Z102+AC102</f>
        <v>11.2</v>
      </c>
      <c r="AE102" s="33" t="str">
        <f>IF(D102&gt;1998,H102+K102+N102+Q102+T102+W102+Z102+AC102,"n/d")</f>
        <v>n/d</v>
      </c>
    </row>
    <row r="103" spans="1:31" x14ac:dyDescent="0.15">
      <c r="A103" s="17">
        <v>99</v>
      </c>
      <c r="B103" s="6" t="s">
        <v>440</v>
      </c>
      <c r="C103" s="6" t="s">
        <v>271</v>
      </c>
      <c r="D103" s="29">
        <v>1997</v>
      </c>
      <c r="E103" s="7">
        <v>-57</v>
      </c>
      <c r="F103" s="56"/>
      <c r="G103" s="26" t="s">
        <v>56</v>
      </c>
      <c r="H103" s="33">
        <v>0</v>
      </c>
      <c r="I103" s="22"/>
      <c r="J103" s="23"/>
      <c r="K103" s="14">
        <f>($K$3*(IF(I103=1,5,IF(I103=2,3,IF(I103=3,1.8,IF(I103=5,1.08,IF(I103=9,0.75,IF(I103=17,0.53,IF(I103=33,0.37,IF(I103&gt;=65,0.26,0))))))))))+(J103*1*$K$3)</f>
        <v>0</v>
      </c>
      <c r="L103" s="42"/>
      <c r="M103" s="43"/>
      <c r="N103" s="44">
        <f>($N$3*(IF(L103=1,5,IF(L103=2,3,IF(L103=3,1.8,IF(L103=5,1.08,IF(L103=9,0.75,IF(L103=17,0.53,IF(L103=33,0.37,IF(L103&gt;=65,0.26,0))))))))))+(M103*1*$N$3)</f>
        <v>0</v>
      </c>
      <c r="O103" s="22"/>
      <c r="P103" s="23"/>
      <c r="Q103" s="14">
        <f>($Q$3*(IF(O103=1,5,IF(O103=2,3,IF(O103=3,1.8,IF(O103=5,1.08,IF(O103=9,0.75,IF(O103=17,0.53,IF(O103=33,0.37,IF(O103&gt;=65,0.26,0))))))))))+(P103*1*$Q$3)</f>
        <v>0</v>
      </c>
      <c r="R103" s="42"/>
      <c r="S103" s="43"/>
      <c r="T103" s="44">
        <f>($T$3*(IF(R103=1,5,IF(R103=2,3,IF(R103=3,1.8,IF(R103=5,1.08,IF(R103=9,0.75,IF(R103=17,0.53,IF(R103=33,0.37,IF(R103&gt;=65,0.26,0))))))))))+(S103*1*$T$3)</f>
        <v>0</v>
      </c>
      <c r="U103" s="22"/>
      <c r="V103" s="23"/>
      <c r="W103" s="14">
        <f>($W$3*(IF(U103=1,5,IF(U103=2,3,IF(U103=3,1.8,IF(U103=5,1.08,IF(U103=9,0.75,IF(U103=17,0.53,IF(U103=33,0.37,IF(U103&gt;=65,0.26,0))))))))))+(V103*1*$W$3)</f>
        <v>0</v>
      </c>
      <c r="X103" s="42"/>
      <c r="Y103" s="43"/>
      <c r="Z103" s="44">
        <f>($W$3*(IF(X103=1,5,IF(X103=2,3,IF(X103=3,1.8,IF(X103=5,1.08,IF(X103=9,0.75,IF(X103=17,0.53,IF(X103=33,0.37,IF(X103&gt;=65,0.26,0))))))))))+(Y103*1*$W$3)</f>
        <v>0</v>
      </c>
      <c r="AA103" s="22">
        <v>3</v>
      </c>
      <c r="AB103" s="23">
        <v>1</v>
      </c>
      <c r="AC103" s="14">
        <f>($W$3*(IF(AA103=1,5,IF(AA103=2,3,IF(AA103=3,1.8,IF(AA103=5,1.08,IF(AA103=9,0.75,IF(AA103=17,0.53,IF(AA103=33,0.37,IF(AA103&gt;=65,0.26,0))))))))))+(AB103*1*$W$3)</f>
        <v>11.2</v>
      </c>
      <c r="AD103" s="33">
        <f>H103+K103+N103+Q103+T103+W103+Z103+AC103</f>
        <v>11.2</v>
      </c>
      <c r="AE103" s="33" t="str">
        <f>IF(D103&gt;1998,H103+K103+N103+Q103+T103+W103+Z103+AC103,"n/d")</f>
        <v>n/d</v>
      </c>
    </row>
    <row r="104" spans="1:31" x14ac:dyDescent="0.15">
      <c r="A104" s="17">
        <v>100</v>
      </c>
      <c r="B104" s="6" t="s">
        <v>116</v>
      </c>
      <c r="C104" s="8" t="s">
        <v>102</v>
      </c>
      <c r="D104" s="7">
        <v>2001</v>
      </c>
      <c r="E104" s="7">
        <v>-73</v>
      </c>
      <c r="F104" s="56"/>
      <c r="G104" s="7" t="s">
        <v>56</v>
      </c>
      <c r="H104" s="33">
        <v>0</v>
      </c>
      <c r="I104" s="22"/>
      <c r="J104" s="23"/>
      <c r="K104" s="14">
        <f>($K$3*(IF(I104=1,5,IF(I104=2,3,IF(I104=3,1.8,IF(I104=5,1.08,IF(I104=9,0.75,IF(I104=17,0.53,IF(I104=33,0.37,IF(I104&gt;=65,0.26,0))))))))))+(J104*1*$K$3)</f>
        <v>0</v>
      </c>
      <c r="L104" s="42"/>
      <c r="M104" s="43"/>
      <c r="N104" s="44">
        <f>($N$3*(IF(L104=1,5,IF(L104=2,3,IF(L104=3,1.8,IF(L104=5,1.08,IF(L104=9,0.75,IF(L104=17,0.53,IF(L104=33,0.37,IF(L104&gt;=65,0.26,0))))))))))+(M104*1*$N$3)</f>
        <v>0</v>
      </c>
      <c r="O104" s="22"/>
      <c r="P104" s="23"/>
      <c r="Q104" s="14">
        <f>($Q$3*(IF(O104=1,5,IF(O104=2,3,IF(O104=3,1.8,IF(O104=5,1.08,IF(O104=9,0.75,IF(O104=17,0.53,IF(O104=33,0.37,IF(O104&gt;=65,0.26,0))))))))))+(P104*1*$Q$3)</f>
        <v>0</v>
      </c>
      <c r="R104" s="42"/>
      <c r="S104" s="43"/>
      <c r="T104" s="44">
        <f>($T$3*(IF(R104=1,5,IF(R104=2,3,IF(R104=3,1.8,IF(R104=5,1.08,IF(R104=9,0.75,IF(R104=17,0.53,IF(R104=33,0.37,IF(R104&gt;=65,0.26,0))))))))))+(S104*1*$T$3)</f>
        <v>0</v>
      </c>
      <c r="U104" s="22"/>
      <c r="V104" s="23"/>
      <c r="W104" s="14">
        <f>($W$3*(IF(U104=1,5,IF(U104=2,3,IF(U104=3,1.8,IF(U104=5,1.08,IF(U104=9,0.75,IF(U104=17,0.53,IF(U104=33,0.37,IF(U104&gt;=65,0.26,0))))))))))+(V104*1*$W$3)</f>
        <v>0</v>
      </c>
      <c r="X104" s="42"/>
      <c r="Y104" s="43"/>
      <c r="Z104" s="44">
        <f>($W$3*(IF(X104=1,5,IF(X104=2,3,IF(X104=3,1.8,IF(X104=5,1.08,IF(X104=9,0.75,IF(X104=17,0.53,IF(X104=33,0.37,IF(X104&gt;=65,0.26,0))))))))))+(Y104*1*$W$3)</f>
        <v>0</v>
      </c>
      <c r="AA104" s="22">
        <v>3</v>
      </c>
      <c r="AB104" s="23">
        <v>1</v>
      </c>
      <c r="AC104" s="14">
        <f>($W$3*(IF(AA104=1,5,IF(AA104=2,3,IF(AA104=3,1.8,IF(AA104=5,1.08,IF(AA104=9,0.75,IF(AA104=17,0.53,IF(AA104=33,0.37,IF(AA104&gt;=65,0.26,0))))))))))+(AB104*1*$W$3)</f>
        <v>11.2</v>
      </c>
      <c r="AD104" s="33">
        <f>H104+K104+N104+Q104+T104+W104+Z104+AC104</f>
        <v>11.2</v>
      </c>
      <c r="AE104" s="33">
        <f>IF(D104&gt;1998,H104+K104+N104+Q104+T104+W104+Z104+AC104,"n/d")</f>
        <v>11.2</v>
      </c>
    </row>
    <row r="105" spans="1:31" x14ac:dyDescent="0.15">
      <c r="A105" s="17">
        <v>101</v>
      </c>
      <c r="B105" s="6" t="s">
        <v>422</v>
      </c>
      <c r="C105" s="6" t="s">
        <v>423</v>
      </c>
      <c r="D105" s="29"/>
      <c r="E105" s="7">
        <v>-74</v>
      </c>
      <c r="F105" s="56"/>
      <c r="G105" s="26" t="s">
        <v>55</v>
      </c>
      <c r="H105" s="33">
        <v>0</v>
      </c>
      <c r="I105" s="22"/>
      <c r="J105" s="23"/>
      <c r="K105" s="14">
        <f>($K$3*(IF(I105=1,5,IF(I105=2,3,IF(I105=3,1.8,IF(I105=5,1.08,IF(I105=9,0.75,IF(I105=17,0.53,IF(I105=33,0.37,IF(I105&gt;=65,0.26,0))))))))))+(J105*1*$K$3)</f>
        <v>0</v>
      </c>
      <c r="L105" s="42"/>
      <c r="M105" s="43"/>
      <c r="N105" s="44">
        <f>($N$3*(IF(L105=1,5,IF(L105=2,3,IF(L105=3,1.8,IF(L105=5,1.08,IF(L105=9,0.75,IF(L105=17,0.53,IF(L105=33,0.37,IF(L105&gt;=65,0.26,0))))))))))+(M105*1*$N$3)</f>
        <v>0</v>
      </c>
      <c r="O105" s="22"/>
      <c r="P105" s="23"/>
      <c r="Q105" s="14">
        <f>($Q$3*(IF(O105=1,5,IF(O105=2,3,IF(O105=3,1.8,IF(O105=5,1.08,IF(O105=9,0.75,IF(O105=17,0.53,IF(O105=33,0.37,IF(O105&gt;=65,0.26,0))))))))))+(P105*1*$Q$3)</f>
        <v>0</v>
      </c>
      <c r="R105" s="42"/>
      <c r="S105" s="43"/>
      <c r="T105" s="44">
        <f>($T$3*(IF(R105=1,5,IF(R105=2,3,IF(R105=3,1.8,IF(R105=5,1.08,IF(R105=9,0.75,IF(R105=17,0.53,IF(R105=33,0.37,IF(R105&gt;=65,0.26,0))))))))))+(S105*1*$T$3)</f>
        <v>0</v>
      </c>
      <c r="U105" s="22"/>
      <c r="V105" s="23"/>
      <c r="W105" s="14">
        <f>($W$3*(IF(U105=1,5,IF(U105=2,3,IF(U105=3,1.8,IF(U105=5,1.08,IF(U105=9,0.75,IF(U105=17,0.53,IF(U105=33,0.37,IF(U105&gt;=65,0.26,0))))))))))+(V105*1*$W$3)</f>
        <v>0</v>
      </c>
      <c r="X105" s="42"/>
      <c r="Y105" s="43"/>
      <c r="Z105" s="44">
        <f>($W$3*(IF(X105=1,5,IF(X105=2,3,IF(X105=3,1.8,IF(X105=5,1.08,IF(X105=9,0.75,IF(X105=17,0.53,IF(X105=33,0.37,IF(X105&gt;=65,0.26,0))))))))))+(Y105*1*$W$3)</f>
        <v>0</v>
      </c>
      <c r="AA105" s="22">
        <v>3</v>
      </c>
      <c r="AB105" s="23">
        <v>1</v>
      </c>
      <c r="AC105" s="14">
        <f>($W$3*(IF(AA105=1,5,IF(AA105=2,3,IF(AA105=3,1.8,IF(AA105=5,1.08,IF(AA105=9,0.75,IF(AA105=17,0.53,IF(AA105=33,0.37,IF(AA105&gt;=65,0.26,0))))))))))+(AB105*1*$W$3)</f>
        <v>11.2</v>
      </c>
      <c r="AD105" s="33">
        <f>H105+K105+N105+Q105+T105+W105+Z105+AC105</f>
        <v>11.2</v>
      </c>
      <c r="AE105" s="33" t="str">
        <f>IF(D105&gt;1998,H105+K105+N105+Q105+T105+W105+Z105+AC105,"n/d")</f>
        <v>n/d</v>
      </c>
    </row>
    <row r="106" spans="1:31" x14ac:dyDescent="0.15">
      <c r="A106" s="17">
        <v>102</v>
      </c>
      <c r="B106" s="6" t="s">
        <v>64</v>
      </c>
      <c r="C106" s="6" t="s">
        <v>100</v>
      </c>
      <c r="D106" s="29">
        <v>1999</v>
      </c>
      <c r="E106" s="7">
        <v>-57</v>
      </c>
      <c r="F106" s="56"/>
      <c r="G106" s="7" t="s">
        <v>56</v>
      </c>
      <c r="H106" s="33">
        <v>0</v>
      </c>
      <c r="I106" s="22"/>
      <c r="J106" s="23"/>
      <c r="K106" s="14">
        <f>($K$3*(IF(I106=1,5,IF(I106=2,3,IF(I106=3,1.8,IF(I106=5,1.08,IF(I106=9,0.75,IF(I106=17,0.53,IF(I106=33,0.37,IF(I106&gt;=65,0.26,0))))))))))+(J106*1*$K$3)</f>
        <v>0</v>
      </c>
      <c r="L106" s="42"/>
      <c r="M106" s="43"/>
      <c r="N106" s="44">
        <f>($N$3*(IF(L106=1,5,IF(L106=2,3,IF(L106=3,1.8,IF(L106=5,1.08,IF(L106=9,0.75,IF(L106=17,0.53,IF(L106=33,0.37,IF(L106&gt;=65,0.26,0))))))))))+(M106*1*$N$3)</f>
        <v>0</v>
      </c>
      <c r="O106" s="22"/>
      <c r="P106" s="23"/>
      <c r="Q106" s="14">
        <f>($Q$3*(IF(O106=1,5,IF(O106=2,3,IF(O106=3,1.8,IF(O106=5,1.08,IF(O106=9,0.75,IF(O106=17,0.53,IF(O106=33,0.37,IF(O106&gt;=65,0.26,0))))))))))+(P106*1*$Q$3)</f>
        <v>0</v>
      </c>
      <c r="R106" s="42"/>
      <c r="S106" s="43"/>
      <c r="T106" s="44">
        <f>($T$3*(IF(R106=1,5,IF(R106=2,3,IF(R106=3,1.8,IF(R106=5,1.08,IF(R106=9,0.75,IF(R106=17,0.53,IF(R106=33,0.37,IF(R106&gt;=65,0.26,0))))))))))+(S106*1*$T$3)</f>
        <v>0</v>
      </c>
      <c r="U106" s="22"/>
      <c r="V106" s="23"/>
      <c r="W106" s="14">
        <f>($W$3*(IF(U106=1,5,IF(U106=2,3,IF(U106=3,1.8,IF(U106=5,1.08,IF(U106=9,0.75,IF(U106=17,0.53,IF(U106=33,0.37,IF(U106&gt;=65,0.26,0))))))))))+(V106*1*$W$3)</f>
        <v>0</v>
      </c>
      <c r="X106" s="42"/>
      <c r="Y106" s="43"/>
      <c r="Z106" s="44">
        <f>($W$3*(IF(X106=1,5,IF(X106=2,3,IF(X106=3,1.8,IF(X106=5,1.08,IF(X106=9,0.75,IF(X106=17,0.53,IF(X106=33,0.37,IF(X106&gt;=65,0.26,0))))))))))+(Y106*1*$W$3)</f>
        <v>0</v>
      </c>
      <c r="AA106" s="22">
        <v>3</v>
      </c>
      <c r="AB106" s="23">
        <v>1</v>
      </c>
      <c r="AC106" s="14">
        <f>($W$3*(IF(AA106=1,5,IF(AA106=2,3,IF(AA106=3,1.8,IF(AA106=5,1.08,IF(AA106=9,0.75,IF(AA106=17,0.53,IF(AA106=33,0.37,IF(AA106&gt;=65,0.26,0))))))))))+(AB106*1*$W$3)</f>
        <v>11.2</v>
      </c>
      <c r="AD106" s="33">
        <f>H106+K106+N106+Q106+T106+W106+Z106+AC106</f>
        <v>11.2</v>
      </c>
      <c r="AE106" s="33">
        <f>IF(D106&gt;1998,H106+K106+N106+Q106+T106+W106+Z106+AC106,"n/d")</f>
        <v>11.2</v>
      </c>
    </row>
    <row r="107" spans="1:31" x14ac:dyDescent="0.15">
      <c r="A107" s="17">
        <v>103</v>
      </c>
      <c r="B107" s="6" t="s">
        <v>416</v>
      </c>
      <c r="C107" s="6" t="s">
        <v>0</v>
      </c>
      <c r="D107" s="29">
        <v>2002</v>
      </c>
      <c r="E107" s="7">
        <v>-63</v>
      </c>
      <c r="F107" s="56"/>
      <c r="G107" s="7" t="s">
        <v>55</v>
      </c>
      <c r="H107" s="33">
        <v>0</v>
      </c>
      <c r="I107" s="22"/>
      <c r="J107" s="23"/>
      <c r="K107" s="14">
        <f>($K$3*(IF(I107=1,5,IF(I107=2,3,IF(I107=3,1.8,IF(I107=5,1.08,IF(I107=9,0.75,IF(I107=17,0.53,IF(I107=33,0.37,IF(I107&gt;=65,0.26,0))))))))))+(J107*1*$K$3)</f>
        <v>0</v>
      </c>
      <c r="L107" s="42"/>
      <c r="M107" s="43"/>
      <c r="N107" s="44">
        <f>($N$3*(IF(L107=1,5,IF(L107=2,3,IF(L107=3,1.8,IF(L107=5,1.08,IF(L107=9,0.75,IF(L107=17,0.53,IF(L107=33,0.37,IF(L107&gt;=65,0.26,0))))))))))+(M107*1*$N$3)</f>
        <v>0</v>
      </c>
      <c r="O107" s="22"/>
      <c r="P107" s="23"/>
      <c r="Q107" s="14">
        <f>($Q$3*(IF(O107=1,5,IF(O107=2,3,IF(O107=3,1.8,IF(O107=5,1.08,IF(O107=9,0.75,IF(O107=17,0.53,IF(O107=33,0.37,IF(O107&gt;=65,0.26,0))))))))))+(P107*1*$Q$3)</f>
        <v>0</v>
      </c>
      <c r="R107" s="42"/>
      <c r="S107" s="43"/>
      <c r="T107" s="44">
        <f>($T$3*(IF(R107=1,5,IF(R107=2,3,IF(R107=3,1.8,IF(R107=5,1.08,IF(R107=9,0.75,IF(R107=17,0.53,IF(R107=33,0.37,IF(R107&gt;=65,0.26,0))))))))))+(S107*1*$T$3)</f>
        <v>0</v>
      </c>
      <c r="U107" s="22"/>
      <c r="V107" s="23"/>
      <c r="W107" s="14">
        <f>($W$3*(IF(U107=1,5,IF(U107=2,3,IF(U107=3,1.8,IF(U107=5,1.08,IF(U107=9,0.75,IF(U107=17,0.53,IF(U107=33,0.37,IF(U107&gt;=65,0.26,0))))))))))+(V107*1*$W$3)</f>
        <v>0</v>
      </c>
      <c r="X107" s="42"/>
      <c r="Y107" s="43"/>
      <c r="Z107" s="44">
        <f>($W$3*(IF(X107=1,5,IF(X107=2,3,IF(X107=3,1.8,IF(X107=5,1.08,IF(X107=9,0.75,IF(X107=17,0.53,IF(X107=33,0.37,IF(X107&gt;=65,0.26,0))))))))))+(Y107*1*$W$3)</f>
        <v>0</v>
      </c>
      <c r="AA107" s="22">
        <v>3</v>
      </c>
      <c r="AB107" s="23">
        <v>1</v>
      </c>
      <c r="AC107" s="14">
        <f>($W$3*(IF(AA107=1,5,IF(AA107=2,3,IF(AA107=3,1.8,IF(AA107=5,1.08,IF(AA107=9,0.75,IF(AA107=17,0.53,IF(AA107=33,0.37,IF(AA107&gt;=65,0.26,0))))))))))+(AB107*1*$W$3)</f>
        <v>11.2</v>
      </c>
      <c r="AD107" s="33">
        <f>H107+K107+N107+Q107+T107+W107+Z107+AC107</f>
        <v>11.2</v>
      </c>
      <c r="AE107" s="33">
        <f>IF(D107&gt;1998,H107+K107+N107+Q107+T107+W107+Z107+AC107,"n/d")</f>
        <v>11.2</v>
      </c>
    </row>
    <row r="108" spans="1:31" x14ac:dyDescent="0.15">
      <c r="A108" s="17">
        <v>104</v>
      </c>
      <c r="B108" s="6" t="s">
        <v>371</v>
      </c>
      <c r="C108" s="6" t="s">
        <v>106</v>
      </c>
      <c r="D108" s="29">
        <v>2000</v>
      </c>
      <c r="E108" s="7">
        <v>-80</v>
      </c>
      <c r="F108" s="56">
        <v>-74</v>
      </c>
      <c r="G108" s="26" t="s">
        <v>55</v>
      </c>
      <c r="H108" s="33">
        <v>0</v>
      </c>
      <c r="I108" s="22"/>
      <c r="J108" s="23"/>
      <c r="K108" s="14">
        <f>($K$3*(IF(I108=1,5,IF(I108=2,3,IF(I108=3,1.8,IF(I108=5,1.08,IF(I108=9,0.75,IF(I108=17,0.53,IF(I108=33,0.37,IF(I108&gt;=65,0.26,0))))))))))+(J108*1*$K$3)</f>
        <v>0</v>
      </c>
      <c r="L108" s="42">
        <v>3</v>
      </c>
      <c r="M108" s="43">
        <v>1</v>
      </c>
      <c r="N108" s="44">
        <f>($N$3*(IF(L108=1,5,IF(L108=2,3,IF(L108=3,1.8,IF(L108=5,1.08,IF(L108=9,0.75,IF(L108=17,0.53,IF(L108=33,0.37,IF(L108&gt;=65,0.26,0))))))))))+(M108*1*$N$3)</f>
        <v>5.6</v>
      </c>
      <c r="O108" s="22">
        <v>17</v>
      </c>
      <c r="P108" s="23">
        <v>0</v>
      </c>
      <c r="Q108" s="14">
        <f>($Q$3*(IF(O108=1,5,IF(O108=2,3,IF(O108=3,1.8,IF(O108=5,1.08,IF(O108=9,0.75,IF(O108=17,0.53,IF(O108=33,0.37,IF(O108&gt;=65,0.26,0))))))))))+(P108*1*$Q$3)</f>
        <v>2.12</v>
      </c>
      <c r="R108" s="42"/>
      <c r="S108" s="43"/>
      <c r="T108" s="44">
        <f>($T$3*(IF(R108=1,5,IF(R108=2,3,IF(R108=3,1.8,IF(R108=5,1.08,IF(R108=9,0.75,IF(R108=17,0.53,IF(R108=33,0.37,IF(R108&gt;=65,0.26,0))))))))))+(S108*1*$T$3)</f>
        <v>0</v>
      </c>
      <c r="U108" s="22">
        <v>9</v>
      </c>
      <c r="V108" s="23">
        <v>0</v>
      </c>
      <c r="W108" s="14">
        <f>($W$3*(IF(U108=1,5,IF(U108=2,3,IF(U108=3,1.8,IF(U108=5,1.08,IF(U108=9,0.75,IF(U108=17,0.53,IF(U108=33,0.37,IF(U108&gt;=65,0.26,0))))))))))+(V108*1*$W$3)</f>
        <v>3</v>
      </c>
      <c r="X108" s="42"/>
      <c r="Y108" s="43"/>
      <c r="Z108" s="44">
        <f>($W$3*(IF(X108=1,5,IF(X108=2,3,IF(X108=3,1.8,IF(X108=5,1.08,IF(X108=9,0.75,IF(X108=17,0.53,IF(X108=33,0.37,IF(X108&gt;=65,0.26,0))))))))))+(Y108*1*$W$3)</f>
        <v>0</v>
      </c>
      <c r="AA108" s="22"/>
      <c r="AB108" s="23"/>
      <c r="AC108" s="14">
        <f>($W$3*(IF(AA108=1,5,IF(AA108=2,3,IF(AA108=3,1.8,IF(AA108=5,1.08,IF(AA108=9,0.75,IF(AA108=17,0.53,IF(AA108=33,0.37,IF(AA108&gt;=65,0.26,0))))))))))+(AB108*1*$W$3)</f>
        <v>0</v>
      </c>
      <c r="AD108" s="33">
        <f>H108+K108+N108+Q108+T108+W108+Z108+AC108</f>
        <v>10.719999999999999</v>
      </c>
      <c r="AE108" s="33">
        <f>IF(D108&gt;1998,H108+K108+N108+Q108+T108+W108+Z108+AC108,"n/d")</f>
        <v>10.719999999999999</v>
      </c>
    </row>
    <row r="109" spans="1:31" x14ac:dyDescent="0.15">
      <c r="A109" s="17">
        <v>105</v>
      </c>
      <c r="B109" s="6" t="s">
        <v>405</v>
      </c>
      <c r="C109" s="6" t="s">
        <v>4</v>
      </c>
      <c r="D109" s="29">
        <v>2002</v>
      </c>
      <c r="E109" s="7">
        <v>-49</v>
      </c>
      <c r="F109" s="56"/>
      <c r="G109" s="7" t="s">
        <v>56</v>
      </c>
      <c r="H109" s="33">
        <v>0</v>
      </c>
      <c r="I109" s="22"/>
      <c r="J109" s="23"/>
      <c r="K109" s="14">
        <f>($K$3*(IF(I109=1,5,IF(I109=2,3,IF(I109=3,1.8,IF(I109=5,1.08,IF(I109=9,0.75,IF(I109=17,0.53,IF(I109=33,0.37,IF(I109&gt;=65,0.26,0))))))))))+(J109*1*$K$3)</f>
        <v>0</v>
      </c>
      <c r="L109" s="42"/>
      <c r="M109" s="43"/>
      <c r="N109" s="44">
        <f>($N$3*(IF(L109=1,5,IF(L109=2,3,IF(L109=3,1.8,IF(L109=5,1.08,IF(L109=9,0.75,IF(L109=17,0.53,IF(L109=33,0.37,IF(L109&gt;=65,0.26,0))))))))))+(M109*1*$N$3)</f>
        <v>0</v>
      </c>
      <c r="O109" s="22"/>
      <c r="P109" s="23"/>
      <c r="Q109" s="14">
        <f>($Q$3*(IF(O109=1,5,IF(O109=2,3,IF(O109=3,1.8,IF(O109=5,1.08,IF(O109=9,0.75,IF(O109=17,0.53,IF(O109=33,0.37,IF(O109&gt;=65,0.26,0))))))))))+(P109*1*$Q$3)</f>
        <v>0</v>
      </c>
      <c r="R109" s="42"/>
      <c r="S109" s="43"/>
      <c r="T109" s="44">
        <f>($T$3*(IF(R109=1,5,IF(R109=2,3,IF(R109=3,1.8,IF(R109=5,1.08,IF(R109=9,0.75,IF(R109=17,0.53,IF(R109=33,0.37,IF(R109&gt;=65,0.26,0))))))))))+(S109*1*$T$3)</f>
        <v>0</v>
      </c>
      <c r="U109" s="22"/>
      <c r="V109" s="23"/>
      <c r="W109" s="14">
        <f>($W$3*(IF(U109=1,5,IF(U109=2,3,IF(U109=3,1.8,IF(U109=5,1.08,IF(U109=9,0.75,IF(U109=17,0.53,IF(U109=33,0.37,IF(U109&gt;=65,0.26,0))))))))))+(V109*1*$W$3)</f>
        <v>0</v>
      </c>
      <c r="X109" s="42">
        <v>9</v>
      </c>
      <c r="Y109" s="43">
        <v>0</v>
      </c>
      <c r="Z109" s="44">
        <f>($W$3*(IF(X109=1,5,IF(X109=2,3,IF(X109=3,1.8,IF(X109=5,1.08,IF(X109=9,0.75,IF(X109=17,0.53,IF(X109=33,0.37,IF(X109&gt;=65,0.26,0))))))))))+(Y109*1*$W$3)</f>
        <v>3</v>
      </c>
      <c r="AA109" s="22">
        <v>3</v>
      </c>
      <c r="AB109" s="23">
        <v>0</v>
      </c>
      <c r="AC109" s="14">
        <f>($W$3*(IF(AA109=1,5,IF(AA109=2,3,IF(AA109=3,1.8,IF(AA109=5,1.08,IF(AA109=9,0.75,IF(AA109=17,0.53,IF(AA109=33,0.37,IF(AA109&gt;=65,0.26,0))))))))))+(AB109*1*$W$3)</f>
        <v>7.2</v>
      </c>
      <c r="AD109" s="33">
        <f>H109+K109+N109+Q109+T109+W109+Z109+AC109</f>
        <v>10.199999999999999</v>
      </c>
      <c r="AE109" s="33">
        <f>IF(D109&gt;1998,H109+K109+N109+Q109+T109+W109+Z109+AC109,"n/d")</f>
        <v>10.199999999999999</v>
      </c>
    </row>
    <row r="110" spans="1:31" x14ac:dyDescent="0.15">
      <c r="A110" s="17">
        <v>106</v>
      </c>
      <c r="B110" s="6" t="s">
        <v>362</v>
      </c>
      <c r="C110" s="6" t="s">
        <v>333</v>
      </c>
      <c r="D110" s="29">
        <v>2002</v>
      </c>
      <c r="E110" s="7">
        <v>-62</v>
      </c>
      <c r="F110" s="56"/>
      <c r="G110" s="7" t="s">
        <v>56</v>
      </c>
      <c r="H110" s="33">
        <v>0</v>
      </c>
      <c r="I110" s="22">
        <v>5</v>
      </c>
      <c r="J110" s="23">
        <v>1</v>
      </c>
      <c r="K110" s="14">
        <f>($K$3*(IF(I110=1,5,IF(I110=2,3,IF(I110=3,1.8,IF(I110=5,1.08,IF(I110=9,0.75,IF(I110=17,0.53,IF(I110=33,0.37,IF(I110&gt;=65,0.26,0))))))))))+(J110*1*$K$3)</f>
        <v>4.16</v>
      </c>
      <c r="L110" s="42">
        <v>3</v>
      </c>
      <c r="M110" s="43">
        <v>1</v>
      </c>
      <c r="N110" s="44">
        <f>($N$3*(IF(L110=1,5,IF(L110=2,3,IF(L110=3,1.8,IF(L110=5,1.08,IF(L110=9,0.75,IF(L110=17,0.53,IF(L110=33,0.37,IF(L110&gt;=65,0.26,0))))))))))+(M110*1*$N$3)</f>
        <v>5.6</v>
      </c>
      <c r="O110" s="22"/>
      <c r="P110" s="23"/>
      <c r="Q110" s="14">
        <f>($Q$3*(IF(O110=1,5,IF(O110=2,3,IF(O110=3,1.8,IF(O110=5,1.08,IF(O110=9,0.75,IF(O110=17,0.53,IF(O110=33,0.37,IF(O110&gt;=65,0.26,0))))))))))+(P110*1*$Q$3)</f>
        <v>0</v>
      </c>
      <c r="R110" s="42"/>
      <c r="S110" s="43"/>
      <c r="T110" s="44">
        <f>($T$3*(IF(R110=1,5,IF(R110=2,3,IF(R110=3,1.8,IF(R110=5,1.08,IF(R110=9,0.75,IF(R110=17,0.53,IF(R110=33,0.37,IF(R110&gt;=65,0.26,0))))))))))+(S110*1*$T$3)</f>
        <v>0</v>
      </c>
      <c r="U110" s="22"/>
      <c r="V110" s="23"/>
      <c r="W110" s="14">
        <f>($W$3*(IF(U110=1,5,IF(U110=2,3,IF(U110=3,1.8,IF(U110=5,1.08,IF(U110=9,0.75,IF(U110=17,0.53,IF(U110=33,0.37,IF(U110&gt;=65,0.26,0))))))))))+(V110*1*$W$3)</f>
        <v>0</v>
      </c>
      <c r="X110" s="42"/>
      <c r="Y110" s="43"/>
      <c r="Z110" s="44">
        <f>($W$3*(IF(X110=1,5,IF(X110=2,3,IF(X110=3,1.8,IF(X110=5,1.08,IF(X110=9,0.75,IF(X110=17,0.53,IF(X110=33,0.37,IF(X110&gt;=65,0.26,0))))))))))+(Y110*1*$W$3)</f>
        <v>0</v>
      </c>
      <c r="AA110" s="22"/>
      <c r="AB110" s="23"/>
      <c r="AC110" s="14">
        <f>($W$3*(IF(AA110=1,5,IF(AA110=2,3,IF(AA110=3,1.8,IF(AA110=5,1.08,IF(AA110=9,0.75,IF(AA110=17,0.53,IF(AA110=33,0.37,IF(AA110&gt;=65,0.26,0))))))))))+(AB110*1*$W$3)</f>
        <v>0</v>
      </c>
      <c r="AD110" s="33">
        <f>H110+K110+N110+Q110+T110+W110+Z110+AC110</f>
        <v>9.76</v>
      </c>
      <c r="AE110" s="33">
        <f>IF(D110&gt;1998,H110+K110+N110+Q110+T110+W110+Z110+AC110,"n/d")</f>
        <v>9.76</v>
      </c>
    </row>
    <row r="111" spans="1:31" x14ac:dyDescent="0.15">
      <c r="A111" s="17">
        <v>107</v>
      </c>
      <c r="B111" s="6" t="s">
        <v>302</v>
      </c>
      <c r="C111" s="6" t="s">
        <v>0</v>
      </c>
      <c r="D111" s="29">
        <v>2001</v>
      </c>
      <c r="E111" s="7">
        <v>-68</v>
      </c>
      <c r="F111" s="56"/>
      <c r="G111" s="7" t="s">
        <v>55</v>
      </c>
      <c r="H111" s="33">
        <v>1.1199999999999999</v>
      </c>
      <c r="I111" s="22">
        <v>5</v>
      </c>
      <c r="J111" s="23">
        <v>1</v>
      </c>
      <c r="K111" s="14">
        <f>($K$3*(IF(I111=1,5,IF(I111=2,3,IF(I111=3,1.8,IF(I111=5,1.08,IF(I111=9,0.75,IF(I111=17,0.53,IF(I111=33,0.37,IF(I111&gt;=65,0.26,0))))))))))+(J111*1*$K$3)</f>
        <v>4.16</v>
      </c>
      <c r="L111" s="42"/>
      <c r="M111" s="43"/>
      <c r="N111" s="44">
        <f>($N$3*(IF(L111=1,5,IF(L111=2,3,IF(L111=3,1.8,IF(L111=5,1.08,IF(L111=9,0.75,IF(L111=17,0.53,IF(L111=33,0.37,IF(L111&gt;=65,0.26,0))))))))))+(M111*1*$N$3)</f>
        <v>0</v>
      </c>
      <c r="O111" s="22"/>
      <c r="P111" s="23"/>
      <c r="Q111" s="14">
        <f>($Q$3*(IF(O111=1,5,IF(O111=2,3,IF(O111=3,1.8,IF(O111=5,1.08,IF(O111=9,0.75,IF(O111=17,0.53,IF(O111=33,0.37,IF(O111&gt;=65,0.26,0))))))))))+(P111*1*$Q$3)</f>
        <v>0</v>
      </c>
      <c r="R111" s="42"/>
      <c r="S111" s="43"/>
      <c r="T111" s="44">
        <f>($T$3*(IF(R111=1,5,IF(R111=2,3,IF(R111=3,1.8,IF(R111=5,1.08,IF(R111=9,0.75,IF(R111=17,0.53,IF(R111=33,0.37,IF(R111&gt;=65,0.26,0))))))))))+(S111*1*$T$3)</f>
        <v>0</v>
      </c>
      <c r="U111" s="22"/>
      <c r="V111" s="23"/>
      <c r="W111" s="14">
        <f>($W$3*(IF(U111=1,5,IF(U111=2,3,IF(U111=3,1.8,IF(U111=5,1.08,IF(U111=9,0.75,IF(U111=17,0.53,IF(U111=33,0.37,IF(U111&gt;=65,0.26,0))))))))))+(V111*1*$W$3)</f>
        <v>0</v>
      </c>
      <c r="X111" s="42"/>
      <c r="Y111" s="43"/>
      <c r="Z111" s="44">
        <f>($W$3*(IF(X111=1,5,IF(X111=2,3,IF(X111=3,1.8,IF(X111=5,1.08,IF(X111=9,0.75,IF(X111=17,0.53,IF(X111=33,0.37,IF(X111&gt;=65,0.26,0))))))))))+(Y111*1*$W$3)</f>
        <v>0</v>
      </c>
      <c r="AA111" s="22">
        <v>5</v>
      </c>
      <c r="AB111" s="23">
        <v>0</v>
      </c>
      <c r="AC111" s="14">
        <f>($W$3*(IF(AA111=1,5,IF(AA111=2,3,IF(AA111=3,1.8,IF(AA111=5,1.08,IF(AA111=9,0.75,IF(AA111=17,0.53,IF(AA111=33,0.37,IF(AA111&gt;=65,0.26,0))))))))))+(AB111*1*$W$3)</f>
        <v>4.32</v>
      </c>
      <c r="AD111" s="33">
        <f>H111+K111+N111+Q111+T111+W111+Z111+AC111</f>
        <v>9.6000000000000014</v>
      </c>
      <c r="AE111" s="33">
        <f>IF(D111&gt;1998,H111+K111+N111+Q111+T111+W111+Z111+AC111,"n/d")</f>
        <v>9.6000000000000014</v>
      </c>
    </row>
    <row r="112" spans="1:31" x14ac:dyDescent="0.15">
      <c r="A112" s="17">
        <v>108</v>
      </c>
      <c r="B112" s="6" t="s">
        <v>18</v>
      </c>
      <c r="C112" s="6" t="s">
        <v>106</v>
      </c>
      <c r="D112" s="29">
        <v>2000</v>
      </c>
      <c r="E112" s="7">
        <v>-58</v>
      </c>
      <c r="F112" s="56"/>
      <c r="G112" s="7" t="s">
        <v>55</v>
      </c>
      <c r="H112" s="33">
        <v>1.204</v>
      </c>
      <c r="I112" s="22">
        <v>3</v>
      </c>
      <c r="J112" s="23">
        <v>1</v>
      </c>
      <c r="K112" s="14">
        <f>($K$3*(IF(I112=1,5,IF(I112=2,3,IF(I112=3,1.8,IF(I112=5,1.08,IF(I112=9,0.75,IF(I112=17,0.53,IF(I112=33,0.37,IF(I112&gt;=65,0.26,0))))))))))+(J112*1*$K$3)</f>
        <v>5.6</v>
      </c>
      <c r="L112" s="42">
        <v>5</v>
      </c>
      <c r="M112" s="43">
        <v>0</v>
      </c>
      <c r="N112" s="44">
        <f>($N$3*(IF(L112=1,5,IF(L112=2,3,IF(L112=3,1.8,IF(L112=5,1.08,IF(L112=9,0.75,IF(L112=17,0.53,IF(L112=33,0.37,IF(L112&gt;=65,0.26,0))))))))))+(M112*1*$N$3)</f>
        <v>2.16</v>
      </c>
      <c r="O112" s="22"/>
      <c r="P112" s="23"/>
      <c r="Q112" s="14">
        <f>($Q$3*(IF(O112=1,5,IF(O112=2,3,IF(O112=3,1.8,IF(O112=5,1.08,IF(O112=9,0.75,IF(O112=17,0.53,IF(O112=33,0.37,IF(O112&gt;=65,0.26,0))))))))))+(P112*1*$Q$3)</f>
        <v>0</v>
      </c>
      <c r="R112" s="42"/>
      <c r="S112" s="43"/>
      <c r="T112" s="44">
        <f>($T$3*(IF(R112=1,5,IF(R112=2,3,IF(R112=3,1.8,IF(R112=5,1.08,IF(R112=9,0.75,IF(R112=17,0.53,IF(R112=33,0.37,IF(R112&gt;=65,0.26,0))))))))))+(S112*1*$T$3)</f>
        <v>0</v>
      </c>
      <c r="U112" s="22"/>
      <c r="V112" s="23"/>
      <c r="W112" s="14">
        <f>($W$3*(IF(U112=1,5,IF(U112=2,3,IF(U112=3,1.8,IF(U112=5,1.08,IF(U112=9,0.75,IF(U112=17,0.53,IF(U112=33,0.37,IF(U112&gt;=65,0.26,0))))))))))+(V112*1*$W$3)</f>
        <v>0</v>
      </c>
      <c r="X112" s="42"/>
      <c r="Y112" s="43"/>
      <c r="Z112" s="44">
        <f>($W$3*(IF(X112=1,5,IF(X112=2,3,IF(X112=3,1.8,IF(X112=5,1.08,IF(X112=9,0.75,IF(X112=17,0.53,IF(X112=33,0.37,IF(X112&gt;=65,0.26,0))))))))))+(Y112*1*$W$3)</f>
        <v>0</v>
      </c>
      <c r="AA112" s="22"/>
      <c r="AB112" s="23"/>
      <c r="AC112" s="14">
        <f>($W$3*(IF(AA112=1,5,IF(AA112=2,3,IF(AA112=3,1.8,IF(AA112=5,1.08,IF(AA112=9,0.75,IF(AA112=17,0.53,IF(AA112=33,0.37,IF(AA112&gt;=65,0.26,0))))))))))+(AB112*1*$W$3)</f>
        <v>0</v>
      </c>
      <c r="AD112" s="33">
        <f>H112+K112+N112+Q112+T112+W112+Z112+AC112</f>
        <v>8.9639999999999986</v>
      </c>
      <c r="AE112" s="33">
        <f>IF(D112&gt;1998,H112+K112+N112+Q112+T112+W112+Z112+AC112,"n/d")</f>
        <v>8.9639999999999986</v>
      </c>
    </row>
    <row r="113" spans="1:31" x14ac:dyDescent="0.15">
      <c r="A113" s="17">
        <v>109</v>
      </c>
      <c r="B113" s="8" t="s">
        <v>316</v>
      </c>
      <c r="C113" s="8" t="s">
        <v>9</v>
      </c>
      <c r="D113" s="7">
        <v>2000</v>
      </c>
      <c r="E113" s="7">
        <v>-46</v>
      </c>
      <c r="F113" s="56"/>
      <c r="G113" s="7" t="s">
        <v>56</v>
      </c>
      <c r="H113" s="33">
        <v>0.72000000000000008</v>
      </c>
      <c r="I113" s="23">
        <v>2</v>
      </c>
      <c r="J113" s="23">
        <v>1</v>
      </c>
      <c r="K113" s="14">
        <f>($K$3*(IF(I113=1,5,IF(I113=2,3,IF(I113=3,1.8,IF(I113=5,1.08,IF(I113=9,0.75,IF(I113=17,0.53,IF(I113=33,0.37,IF(I113&gt;=65,0.26,0))))))))))+(J113*1*$K$3)</f>
        <v>8</v>
      </c>
      <c r="L113" s="43"/>
      <c r="M113" s="43"/>
      <c r="N113" s="44">
        <f>($N$3*(IF(L113=1,5,IF(L113=2,3,IF(L113=3,1.8,IF(L113=5,1.08,IF(L113=9,0.75,IF(L113=17,0.53,IF(L113=33,0.37,IF(L113&gt;=65,0.26,0))))))))))+(M113*1*$N$3)</f>
        <v>0</v>
      </c>
      <c r="O113" s="23"/>
      <c r="P113" s="23"/>
      <c r="Q113" s="14">
        <f>($Q$3*(IF(O113=1,5,IF(O113=2,3,IF(O113=3,1.8,IF(O113=5,1.08,IF(O113=9,0.75,IF(O113=17,0.53,IF(O113=33,0.37,IF(O113&gt;=65,0.26,0))))))))))+(P113*1*$Q$3)</f>
        <v>0</v>
      </c>
      <c r="R113" s="43"/>
      <c r="S113" s="43"/>
      <c r="T113" s="44">
        <f>($T$3*(IF(R113=1,5,IF(R113=2,3,IF(R113=3,1.8,IF(R113=5,1.08,IF(R113=9,0.75,IF(R113=17,0.53,IF(R113=33,0.37,IF(R113&gt;=65,0.26,0))))))))))+(S113*1*$T$3)</f>
        <v>0</v>
      </c>
      <c r="U113" s="23"/>
      <c r="V113" s="23"/>
      <c r="W113" s="14">
        <f>($W$3*(IF(U113=1,5,IF(U113=2,3,IF(U113=3,1.8,IF(U113=5,1.08,IF(U113=9,0.75,IF(U113=17,0.53,IF(U113=33,0.37,IF(U113&gt;=65,0.26,0))))))))))+(V113*1*$W$3)</f>
        <v>0</v>
      </c>
      <c r="X113" s="43"/>
      <c r="Y113" s="43"/>
      <c r="Z113" s="44">
        <f>($W$3*(IF(X113=1,5,IF(X113=2,3,IF(X113=3,1.8,IF(X113=5,1.08,IF(X113=9,0.75,IF(X113=17,0.53,IF(X113=33,0.37,IF(X113&gt;=65,0.26,0))))))))))+(Y113*1*$W$3)</f>
        <v>0</v>
      </c>
      <c r="AA113" s="23"/>
      <c r="AB113" s="23"/>
      <c r="AC113" s="14">
        <f>($W$3*(IF(AA113=1,5,IF(AA113=2,3,IF(AA113=3,1.8,IF(AA113=5,1.08,IF(AA113=9,0.75,IF(AA113=17,0.53,IF(AA113=33,0.37,IF(AA113&gt;=65,0.26,0))))))))))+(AB113*1*$W$3)</f>
        <v>0</v>
      </c>
      <c r="AD113" s="33">
        <f>H113+K113+N113+Q113+T113+W113+Z113+AC113</f>
        <v>8.7200000000000006</v>
      </c>
      <c r="AE113" s="33">
        <f>IF(D113&gt;1998,H113+K113+N113+Q113+T113+W113+Z113+AC113,"n/d")</f>
        <v>8.7200000000000006</v>
      </c>
    </row>
    <row r="114" spans="1:31" x14ac:dyDescent="0.15">
      <c r="A114" s="17">
        <v>110</v>
      </c>
      <c r="B114" s="6" t="s">
        <v>350</v>
      </c>
      <c r="C114" s="6" t="s">
        <v>170</v>
      </c>
      <c r="D114" s="29">
        <v>1995</v>
      </c>
      <c r="E114" s="7">
        <v>-80</v>
      </c>
      <c r="F114" s="56"/>
      <c r="G114" s="7" t="s">
        <v>55</v>
      </c>
      <c r="H114" s="33">
        <v>0</v>
      </c>
      <c r="I114" s="22">
        <v>5</v>
      </c>
      <c r="J114" s="23">
        <v>0</v>
      </c>
      <c r="K114" s="14">
        <f>($K$3*(IF(I114=1,5,IF(I114=2,3,IF(I114=3,1.8,IF(I114=5,1.08,IF(I114=9,0.75,IF(I114=17,0.53,IF(I114=33,0.37,IF(I114&gt;=65,0.26,0))))))))))+(J114*1*$K$3)</f>
        <v>2.16</v>
      </c>
      <c r="L114" s="42">
        <v>5</v>
      </c>
      <c r="M114" s="43">
        <v>0</v>
      </c>
      <c r="N114" s="44">
        <f>($N$3*(IF(L114=1,5,IF(L114=2,3,IF(L114=3,1.8,IF(L114=5,1.08,IF(L114=9,0.75,IF(L114=17,0.53,IF(L114=33,0.37,IF(L114&gt;=65,0.26,0))))))))))+(M114*1*$N$3)</f>
        <v>2.16</v>
      </c>
      <c r="O114" s="22"/>
      <c r="P114" s="23"/>
      <c r="Q114" s="14">
        <f>($Q$3*(IF(O114=1,5,IF(O114=2,3,IF(O114=3,1.8,IF(O114=5,1.08,IF(O114=9,0.75,IF(O114=17,0.53,IF(O114=33,0.37,IF(O114&gt;=65,0.26,0))))))))))+(P114*1*$Q$3)</f>
        <v>0</v>
      </c>
      <c r="R114" s="42"/>
      <c r="S114" s="43"/>
      <c r="T114" s="44">
        <f>($T$3*(IF(R114=1,5,IF(R114=2,3,IF(R114=3,1.8,IF(R114=5,1.08,IF(R114=9,0.75,IF(R114=17,0.53,IF(R114=33,0.37,IF(R114&gt;=65,0.26,0))))))))))+(S114*1*$T$3)</f>
        <v>0</v>
      </c>
      <c r="U114" s="22"/>
      <c r="V114" s="23"/>
      <c r="W114" s="14">
        <f>($W$3*(IF(U114=1,5,IF(U114=2,3,IF(U114=3,1.8,IF(U114=5,1.08,IF(U114=9,0.75,IF(U114=17,0.53,IF(U114=33,0.37,IF(U114&gt;=65,0.26,0))))))))))+(V114*1*$W$3)</f>
        <v>0</v>
      </c>
      <c r="X114" s="42"/>
      <c r="Y114" s="43"/>
      <c r="Z114" s="44">
        <f>($W$3*(IF(X114=1,5,IF(X114=2,3,IF(X114=3,1.8,IF(X114=5,1.08,IF(X114=9,0.75,IF(X114=17,0.53,IF(X114=33,0.37,IF(X114&gt;=65,0.26,0))))))))))+(Y114*1*$W$3)</f>
        <v>0</v>
      </c>
      <c r="AA114" s="22">
        <v>5</v>
      </c>
      <c r="AB114" s="23">
        <v>0</v>
      </c>
      <c r="AC114" s="14">
        <f>($W$3*(IF(AA114=1,5,IF(AA114=2,3,IF(AA114=3,1.8,IF(AA114=5,1.08,IF(AA114=9,0.75,IF(AA114=17,0.53,IF(AA114=33,0.37,IF(AA114&gt;=65,0.26,0))))))))))+(AB114*1*$W$3)</f>
        <v>4.32</v>
      </c>
      <c r="AD114" s="33">
        <f>H114+K114+N114+Q114+T114+W114+Z114+AC114</f>
        <v>8.64</v>
      </c>
      <c r="AE114" s="33" t="str">
        <f>IF(D114&gt;1998,H114+K114+N114+Q114+T114+W114+Z114+AC114,"n/d")</f>
        <v>n/d</v>
      </c>
    </row>
    <row r="115" spans="1:31" x14ac:dyDescent="0.15">
      <c r="A115" s="17">
        <v>111</v>
      </c>
      <c r="B115" s="6" t="s">
        <v>306</v>
      </c>
      <c r="C115" s="6" t="s">
        <v>180</v>
      </c>
      <c r="D115" s="29">
        <v>1995</v>
      </c>
      <c r="E115" s="7" t="s">
        <v>53</v>
      </c>
      <c r="F115" s="56"/>
      <c r="G115" s="7" t="s">
        <v>55</v>
      </c>
      <c r="H115" s="33">
        <v>1.1199999999999999</v>
      </c>
      <c r="I115" s="22"/>
      <c r="J115" s="23"/>
      <c r="K115" s="14">
        <f>($K$3*(IF(I115=1,5,IF(I115=2,3,IF(I115=3,1.8,IF(I115=5,1.08,IF(I115=9,0.75,IF(I115=17,0.53,IF(I115=33,0.37,IF(I115&gt;=65,0.26,0))))))))))+(J115*1*$K$3)</f>
        <v>0</v>
      </c>
      <c r="L115" s="42"/>
      <c r="M115" s="43"/>
      <c r="N115" s="44">
        <f>($N$3*(IF(L115=1,5,IF(L115=2,3,IF(L115=3,1.8,IF(L115=5,1.08,IF(L115=9,0.75,IF(L115=17,0.53,IF(L115=33,0.37,IF(L115&gt;=65,0.26,0))))))))))+(M115*1*$N$3)</f>
        <v>0</v>
      </c>
      <c r="O115" s="22"/>
      <c r="P115" s="23"/>
      <c r="Q115" s="14">
        <f>($Q$3*(IF(O115=1,5,IF(O115=2,3,IF(O115=3,1.8,IF(O115=5,1.08,IF(O115=9,0.75,IF(O115=17,0.53,IF(O115=33,0.37,IF(O115&gt;=65,0.26,0))))))))))+(P115*1*$Q$3)</f>
        <v>0</v>
      </c>
      <c r="R115" s="42"/>
      <c r="S115" s="43"/>
      <c r="T115" s="44">
        <f>($T$3*(IF(R115=1,5,IF(R115=2,3,IF(R115=3,1.8,IF(R115=5,1.08,IF(R115=9,0.75,IF(R115=17,0.53,IF(R115=33,0.37,IF(R115&gt;=65,0.26,0))))))))))+(S115*1*$T$3)</f>
        <v>0</v>
      </c>
      <c r="U115" s="22"/>
      <c r="V115" s="23"/>
      <c r="W115" s="14">
        <f>($W$3*(IF(U115=1,5,IF(U115=2,3,IF(U115=3,1.8,IF(U115=5,1.08,IF(U115=9,0.75,IF(U115=17,0.53,IF(U115=33,0.37,IF(U115&gt;=65,0.26,0))))))))))+(V115*1*$W$3)</f>
        <v>0</v>
      </c>
      <c r="X115" s="42"/>
      <c r="Y115" s="43"/>
      <c r="Z115" s="44">
        <f>($W$3*(IF(X115=1,5,IF(X115=2,3,IF(X115=3,1.8,IF(X115=5,1.08,IF(X115=9,0.75,IF(X115=17,0.53,IF(X115=33,0.37,IF(X115&gt;=65,0.26,0))))))))))+(Y115*1*$W$3)</f>
        <v>0</v>
      </c>
      <c r="AA115" s="22">
        <v>3</v>
      </c>
      <c r="AB115" s="23">
        <v>0</v>
      </c>
      <c r="AC115" s="14">
        <f>($W$3*(IF(AA115=1,5,IF(AA115=2,3,IF(AA115=3,1.8,IF(AA115=5,1.08,IF(AA115=9,0.75,IF(AA115=17,0.53,IF(AA115=33,0.37,IF(AA115&gt;=65,0.26,0))))))))))+(AB115*1*$W$3)</f>
        <v>7.2</v>
      </c>
      <c r="AD115" s="33">
        <f>H115+K115+N115+Q115+T115+W115+Z115+AC115</f>
        <v>8.32</v>
      </c>
      <c r="AE115" s="33" t="str">
        <f>IF(D115&gt;1998,H115+K115+N115+Q115+T115+W115+Z115+AC115,"n/d")</f>
        <v>n/d</v>
      </c>
    </row>
    <row r="116" spans="1:31" x14ac:dyDescent="0.15">
      <c r="A116" s="17">
        <v>112</v>
      </c>
      <c r="B116" s="6" t="s">
        <v>323</v>
      </c>
      <c r="C116" s="6" t="s">
        <v>180</v>
      </c>
      <c r="D116" s="29">
        <v>1989</v>
      </c>
      <c r="E116" s="7">
        <v>-67</v>
      </c>
      <c r="F116" s="56"/>
      <c r="G116" s="7" t="s">
        <v>56</v>
      </c>
      <c r="H116" s="33">
        <v>0</v>
      </c>
      <c r="I116" s="22"/>
      <c r="J116" s="23"/>
      <c r="K116" s="14">
        <f>($K$3*(IF(I116=1,5,IF(I116=2,3,IF(I116=3,1.8,IF(I116=5,1.08,IF(I116=9,0.75,IF(I116=17,0.53,IF(I116=33,0.37,IF(I116&gt;=65,0.26,0))))))))))+(J116*1*$K$3)</f>
        <v>0</v>
      </c>
      <c r="L116" s="42"/>
      <c r="M116" s="43"/>
      <c r="N116" s="44">
        <f>($N$3*(IF(L116=1,5,IF(L116=2,3,IF(L116=3,1.8,IF(L116=5,1.08,IF(L116=9,0.75,IF(L116=17,0.53,IF(L116=33,0.37,IF(L116&gt;=65,0.26,0))))))))))+(M116*1*$N$3)</f>
        <v>0</v>
      </c>
      <c r="O116" s="22"/>
      <c r="P116" s="23"/>
      <c r="Q116" s="14">
        <f>($Q$3*(IF(O116=1,5,IF(O116=2,3,IF(O116=3,1.8,IF(O116=5,1.08,IF(O116=9,0.75,IF(O116=17,0.53,IF(O116=33,0.37,IF(O116&gt;=65,0.26,0))))))))))+(P116*1*$Q$3)</f>
        <v>0</v>
      </c>
      <c r="R116" s="42"/>
      <c r="S116" s="43"/>
      <c r="T116" s="44">
        <f>($T$3*(IF(R116=1,5,IF(R116=2,3,IF(R116=3,1.8,IF(R116=5,1.08,IF(R116=9,0.75,IF(R116=17,0.53,IF(R116=33,0.37,IF(R116&gt;=65,0.26,0))))))))))+(S116*1*$T$3)</f>
        <v>0</v>
      </c>
      <c r="U116" s="22"/>
      <c r="V116" s="23"/>
      <c r="W116" s="14">
        <f>($W$3*(IF(U116=1,5,IF(U116=2,3,IF(U116=3,1.8,IF(U116=5,1.08,IF(U116=9,0.75,IF(U116=17,0.53,IF(U116=33,0.37,IF(U116&gt;=65,0.26,0))))))))))+(V116*1*$W$3)</f>
        <v>0</v>
      </c>
      <c r="X116" s="42"/>
      <c r="Y116" s="43"/>
      <c r="Z116" s="44">
        <f>($W$3*(IF(X116=1,5,IF(X116=2,3,IF(X116=3,1.8,IF(X116=5,1.08,IF(X116=9,0.75,IF(X116=17,0.53,IF(X116=33,0.37,IF(X116&gt;=65,0.26,0))))))))))+(Y116*1*$W$3)</f>
        <v>0</v>
      </c>
      <c r="AA116" s="22">
        <v>5</v>
      </c>
      <c r="AB116" s="23">
        <v>1</v>
      </c>
      <c r="AC116" s="14">
        <f>($W$3*(IF(AA116=1,5,IF(AA116=2,3,IF(AA116=3,1.8,IF(AA116=5,1.08,IF(AA116=9,0.75,IF(AA116=17,0.53,IF(AA116=33,0.37,IF(AA116&gt;=65,0.26,0))))))))))+(AB116*1*$W$3)</f>
        <v>8.32</v>
      </c>
      <c r="AD116" s="33">
        <f>H116+K116+N116+Q116+T116+W116+Z116+AC116</f>
        <v>8.32</v>
      </c>
      <c r="AE116" s="33" t="str">
        <f>IF(D116&gt;1998,H116+K116+N116+Q116+T116+W116+Z116+AC116,"n/d")</f>
        <v>n/d</v>
      </c>
    </row>
    <row r="117" spans="1:31" x14ac:dyDescent="0.15">
      <c r="A117" s="17">
        <v>113</v>
      </c>
      <c r="B117" s="27" t="s">
        <v>447</v>
      </c>
      <c r="C117" s="27" t="s">
        <v>12</v>
      </c>
      <c r="D117" s="7">
        <v>1997</v>
      </c>
      <c r="E117" s="7">
        <v>-62</v>
      </c>
      <c r="F117" s="56"/>
      <c r="G117" s="26" t="s">
        <v>56</v>
      </c>
      <c r="H117" s="33">
        <v>0</v>
      </c>
      <c r="I117" s="23"/>
      <c r="J117" s="23"/>
      <c r="K117" s="14">
        <f>($K$3*(IF(I117=1,5,IF(I117=2,3,IF(I117=3,1.8,IF(I117=5,1.08,IF(I117=9,0.75,IF(I117=17,0.53,IF(I117=33,0.37,IF(I117&gt;=65,0.26,0))))))))))+(J117*1*$K$3)</f>
        <v>0</v>
      </c>
      <c r="L117" s="43"/>
      <c r="M117" s="43"/>
      <c r="N117" s="44">
        <f>($N$3*(IF(L117=1,5,IF(L117=2,3,IF(L117=3,1.8,IF(L117=5,1.08,IF(L117=9,0.75,IF(L117=17,0.53,IF(L117=33,0.37,IF(L117&gt;=65,0.26,0))))))))))+(M117*1*$N$3)</f>
        <v>0</v>
      </c>
      <c r="O117" s="23"/>
      <c r="P117" s="23"/>
      <c r="Q117" s="14">
        <f>($Q$3*(IF(O117=1,5,IF(O117=2,3,IF(O117=3,1.8,IF(O117=5,1.08,IF(O117=9,0.75,IF(O117=17,0.53,IF(O117=33,0.37,IF(O117&gt;=65,0.26,0))))))))))+(P117*1*$Q$3)</f>
        <v>0</v>
      </c>
      <c r="R117" s="43"/>
      <c r="S117" s="43"/>
      <c r="T117" s="44">
        <f>($T$3*(IF(R117=1,5,IF(R117=2,3,IF(R117=3,1.8,IF(R117=5,1.08,IF(R117=9,0.75,IF(R117=17,0.53,IF(R117=33,0.37,IF(R117&gt;=65,0.26,0))))))))))+(S117*1*$T$3)</f>
        <v>0</v>
      </c>
      <c r="U117" s="23"/>
      <c r="V117" s="23"/>
      <c r="W117" s="14">
        <f>($W$3*(IF(U117=1,5,IF(U117=2,3,IF(U117=3,1.8,IF(U117=5,1.08,IF(U117=9,0.75,IF(U117=17,0.53,IF(U117=33,0.37,IF(U117&gt;=65,0.26,0))))))))))+(V117*1*$W$3)</f>
        <v>0</v>
      </c>
      <c r="X117" s="43"/>
      <c r="Y117" s="43"/>
      <c r="Z117" s="44">
        <f>($W$3*(IF(X117=1,5,IF(X117=2,3,IF(X117=3,1.8,IF(X117=5,1.08,IF(X117=9,0.75,IF(X117=17,0.53,IF(X117=33,0.37,IF(X117&gt;=65,0.26,0))))))))))+(Y117*1*$W$3)</f>
        <v>0</v>
      </c>
      <c r="AA117" s="23">
        <v>5</v>
      </c>
      <c r="AB117" s="23">
        <v>1</v>
      </c>
      <c r="AC117" s="14">
        <f>($W$3*(IF(AA117=1,5,IF(AA117=2,3,IF(AA117=3,1.8,IF(AA117=5,1.08,IF(AA117=9,0.75,IF(AA117=17,0.53,IF(AA117=33,0.37,IF(AA117&gt;=65,0.26,0))))))))))+(AB117*1*$W$3)</f>
        <v>8.32</v>
      </c>
      <c r="AD117" s="33">
        <f>H117+K117+N117+Q117+T117+W117+Z117+AC117</f>
        <v>8.32</v>
      </c>
      <c r="AE117" s="33" t="str">
        <f>IF(D117&gt;1998,H117+K117+N117+Q117+T117+W117+Z117+AC117,"n/d")</f>
        <v>n/d</v>
      </c>
    </row>
    <row r="118" spans="1:31" x14ac:dyDescent="0.15">
      <c r="A118" s="17">
        <v>114</v>
      </c>
      <c r="B118" s="6" t="s">
        <v>442</v>
      </c>
      <c r="C118" s="6" t="s">
        <v>0</v>
      </c>
      <c r="D118" s="29">
        <v>2000</v>
      </c>
      <c r="E118" s="7">
        <v>-62</v>
      </c>
      <c r="F118" s="56"/>
      <c r="G118" s="7" t="s">
        <v>56</v>
      </c>
      <c r="H118" s="33">
        <v>0</v>
      </c>
      <c r="I118" s="22"/>
      <c r="J118" s="23"/>
      <c r="K118" s="14">
        <f>($K$3*(IF(I118=1,5,IF(I118=2,3,IF(I118=3,1.8,IF(I118=5,1.08,IF(I118=9,0.75,IF(I118=17,0.53,IF(I118=33,0.37,IF(I118&gt;=65,0.26,0))))))))))+(J118*1*$K$3)</f>
        <v>0</v>
      </c>
      <c r="L118" s="42"/>
      <c r="M118" s="43"/>
      <c r="N118" s="44">
        <f>($N$3*(IF(L118=1,5,IF(L118=2,3,IF(L118=3,1.8,IF(L118=5,1.08,IF(L118=9,0.75,IF(L118=17,0.53,IF(L118=33,0.37,IF(L118&gt;=65,0.26,0))))))))))+(M118*1*$N$3)</f>
        <v>0</v>
      </c>
      <c r="O118" s="22"/>
      <c r="P118" s="23"/>
      <c r="Q118" s="14">
        <f>($Q$3*(IF(O118=1,5,IF(O118=2,3,IF(O118=3,1.8,IF(O118=5,1.08,IF(O118=9,0.75,IF(O118=17,0.53,IF(O118=33,0.37,IF(O118&gt;=65,0.26,0))))))))))+(P118*1*$Q$3)</f>
        <v>0</v>
      </c>
      <c r="R118" s="42"/>
      <c r="S118" s="43"/>
      <c r="T118" s="44">
        <f>($T$3*(IF(R118=1,5,IF(R118=2,3,IF(R118=3,1.8,IF(R118=5,1.08,IF(R118=9,0.75,IF(R118=17,0.53,IF(R118=33,0.37,IF(R118&gt;=65,0.26,0))))))))))+(S118*1*$T$3)</f>
        <v>0</v>
      </c>
      <c r="U118" s="22"/>
      <c r="V118" s="23"/>
      <c r="W118" s="14">
        <f>($W$3*(IF(U118=1,5,IF(U118=2,3,IF(U118=3,1.8,IF(U118=5,1.08,IF(U118=9,0.75,IF(U118=17,0.53,IF(U118=33,0.37,IF(U118&gt;=65,0.26,0))))))))))+(V118*1*$W$3)</f>
        <v>0</v>
      </c>
      <c r="X118" s="42"/>
      <c r="Y118" s="43"/>
      <c r="Z118" s="44">
        <f>($W$3*(IF(X118=1,5,IF(X118=2,3,IF(X118=3,1.8,IF(X118=5,1.08,IF(X118=9,0.75,IF(X118=17,0.53,IF(X118=33,0.37,IF(X118&gt;=65,0.26,0))))))))))+(Y118*1*$W$3)</f>
        <v>0</v>
      </c>
      <c r="AA118" s="22">
        <v>5</v>
      </c>
      <c r="AB118" s="23">
        <v>1</v>
      </c>
      <c r="AC118" s="14">
        <f>($W$3*(IF(AA118=1,5,IF(AA118=2,3,IF(AA118=3,1.8,IF(AA118=5,1.08,IF(AA118=9,0.75,IF(AA118=17,0.53,IF(AA118=33,0.37,IF(AA118&gt;=65,0.26,0))))))))))+(AB118*1*$W$3)</f>
        <v>8.32</v>
      </c>
      <c r="AD118" s="33">
        <f>H118+K118+N118+Q118+T118+W118+Z118+AC118</f>
        <v>8.32</v>
      </c>
      <c r="AE118" s="33">
        <f>IF(D118&gt;1998,H118+K118+N118+Q118+T118+W118+Z118+AC118,"n/d")</f>
        <v>8.32</v>
      </c>
    </row>
    <row r="119" spans="1:31" x14ac:dyDescent="0.15">
      <c r="A119" s="17">
        <v>115</v>
      </c>
      <c r="B119" s="6" t="s">
        <v>325</v>
      </c>
      <c r="C119" s="6" t="s">
        <v>76</v>
      </c>
      <c r="D119" s="29">
        <v>2002</v>
      </c>
      <c r="E119" s="7">
        <v>-57</v>
      </c>
      <c r="F119" s="56"/>
      <c r="G119" s="7" t="s">
        <v>56</v>
      </c>
      <c r="H119" s="33">
        <v>0</v>
      </c>
      <c r="I119" s="22">
        <v>5</v>
      </c>
      <c r="J119" s="23">
        <v>0</v>
      </c>
      <c r="K119" s="14">
        <f>($K$3*(IF(I119=1,5,IF(I119=2,3,IF(I119=3,1.8,IF(I119=5,1.08,IF(I119=9,0.75,IF(I119=17,0.53,IF(I119=33,0.37,IF(I119&gt;=65,0.26,0))))))))))+(J119*1*$K$3)</f>
        <v>2.16</v>
      </c>
      <c r="L119" s="42">
        <v>3</v>
      </c>
      <c r="M119" s="43">
        <v>1</v>
      </c>
      <c r="N119" s="44">
        <f>($N$3*(IF(L119=1,5,IF(L119=2,3,IF(L119=3,1.8,IF(L119=5,1.08,IF(L119=9,0.75,IF(L119=17,0.53,IF(L119=33,0.37,IF(L119&gt;=65,0.26,0))))))))))+(M119*1*$N$3)</f>
        <v>5.6</v>
      </c>
      <c r="O119" s="22"/>
      <c r="P119" s="23"/>
      <c r="Q119" s="14">
        <f>($Q$3*(IF(O119=1,5,IF(O119=2,3,IF(O119=3,1.8,IF(O119=5,1.08,IF(O119=9,0.75,IF(O119=17,0.53,IF(O119=33,0.37,IF(O119&gt;=65,0.26,0))))))))))+(P119*1*$Q$3)</f>
        <v>0</v>
      </c>
      <c r="R119" s="42"/>
      <c r="S119" s="43"/>
      <c r="T119" s="44">
        <f>($T$3*(IF(R119=1,5,IF(R119=2,3,IF(R119=3,1.8,IF(R119=5,1.08,IF(R119=9,0.75,IF(R119=17,0.53,IF(R119=33,0.37,IF(R119&gt;=65,0.26,0))))))))))+(S119*1*$T$3)</f>
        <v>0</v>
      </c>
      <c r="U119" s="22"/>
      <c r="V119" s="23"/>
      <c r="W119" s="14">
        <f>($W$3*(IF(U119=1,5,IF(U119=2,3,IF(U119=3,1.8,IF(U119=5,1.08,IF(U119=9,0.75,IF(U119=17,0.53,IF(U119=33,0.37,IF(U119&gt;=65,0.26,0))))))))))+(V119*1*$W$3)</f>
        <v>0</v>
      </c>
      <c r="X119" s="42"/>
      <c r="Y119" s="43"/>
      <c r="Z119" s="44">
        <f>($W$3*(IF(X119=1,5,IF(X119=2,3,IF(X119=3,1.8,IF(X119=5,1.08,IF(X119=9,0.75,IF(X119=17,0.53,IF(X119=33,0.37,IF(X119&gt;=65,0.26,0))))))))))+(Y119*1*$W$3)</f>
        <v>0</v>
      </c>
      <c r="AA119" s="22"/>
      <c r="AB119" s="23"/>
      <c r="AC119" s="14">
        <f>($W$3*(IF(AA119=1,5,IF(AA119=2,3,IF(AA119=3,1.8,IF(AA119=5,1.08,IF(AA119=9,0.75,IF(AA119=17,0.53,IF(AA119=33,0.37,IF(AA119&gt;=65,0.26,0))))))))))+(AB119*1*$W$3)</f>
        <v>0</v>
      </c>
      <c r="AD119" s="33">
        <f>H119+K119+N119+Q119+T119+W119+Z119+AC119</f>
        <v>7.76</v>
      </c>
      <c r="AE119" s="33">
        <f>IF(D119&gt;1998,H119+K119+N119+Q119+T119+W119+Z119+AC119,"n/d")</f>
        <v>7.76</v>
      </c>
    </row>
    <row r="120" spans="1:31" x14ac:dyDescent="0.15">
      <c r="A120" s="17">
        <v>116</v>
      </c>
      <c r="B120" s="8" t="s">
        <v>233</v>
      </c>
      <c r="C120" s="8" t="s">
        <v>83</v>
      </c>
      <c r="D120" s="7">
        <v>2001</v>
      </c>
      <c r="E120" s="7" t="s">
        <v>54</v>
      </c>
      <c r="F120" s="56"/>
      <c r="G120" s="7" t="s">
        <v>56</v>
      </c>
      <c r="H120" s="33">
        <v>0.43200000000000005</v>
      </c>
      <c r="I120" s="23"/>
      <c r="J120" s="23"/>
      <c r="K120" s="14">
        <f>($K$3*(IF(I120=1,5,IF(I120=2,3,IF(I120=3,1.8,IF(I120=5,1.08,IF(I120=9,0.75,IF(I120=17,0.53,IF(I120=33,0.37,IF(I120&gt;=65,0.26,0))))))))))+(J120*1*$K$3)</f>
        <v>0</v>
      </c>
      <c r="L120" s="43"/>
      <c r="M120" s="43"/>
      <c r="N120" s="44">
        <f>($N$3*(IF(L120=1,5,IF(L120=2,3,IF(L120=3,1.8,IF(L120=5,1.08,IF(L120=9,0.75,IF(L120=17,0.53,IF(L120=33,0.37,IF(L120&gt;=65,0.26,0))))))))))+(M120*1*$N$3)</f>
        <v>0</v>
      </c>
      <c r="O120" s="23"/>
      <c r="P120" s="23"/>
      <c r="Q120" s="14">
        <f>($Q$3*(IF(O120=1,5,IF(O120=2,3,IF(O120=3,1.8,IF(O120=5,1.08,IF(O120=9,0.75,IF(O120=17,0.53,IF(O120=33,0.37,IF(O120&gt;=65,0.26,0))))))))))+(P120*1*$Q$3)</f>
        <v>0</v>
      </c>
      <c r="R120" s="43"/>
      <c r="S120" s="43"/>
      <c r="T120" s="44">
        <f>($T$3*(IF(R120=1,5,IF(R120=2,3,IF(R120=3,1.8,IF(R120=5,1.08,IF(R120=9,0.75,IF(R120=17,0.53,IF(R120=33,0.37,IF(R120&gt;=65,0.26,0))))))))))+(S120*1*$T$3)</f>
        <v>0</v>
      </c>
      <c r="U120" s="23"/>
      <c r="V120" s="23"/>
      <c r="W120" s="14">
        <f>($W$3*(IF(U120=1,5,IF(U120=2,3,IF(U120=3,1.8,IF(U120=5,1.08,IF(U120=9,0.75,IF(U120=17,0.53,IF(U120=33,0.37,IF(U120&gt;=65,0.26,0))))))))))+(V120*1*$W$3)</f>
        <v>0</v>
      </c>
      <c r="X120" s="43"/>
      <c r="Y120" s="43"/>
      <c r="Z120" s="44">
        <f>($W$3*(IF(X120=1,5,IF(X120=2,3,IF(X120=3,1.8,IF(X120=5,1.08,IF(X120=9,0.75,IF(X120=17,0.53,IF(X120=33,0.37,IF(X120&gt;=65,0.26,0))))))))))+(Y120*1*$W$3)</f>
        <v>0</v>
      </c>
      <c r="AA120" s="23">
        <v>3</v>
      </c>
      <c r="AB120" s="23">
        <v>0</v>
      </c>
      <c r="AC120" s="14">
        <f>($W$3*(IF(AA120=1,5,IF(AA120=2,3,IF(AA120=3,1.8,IF(AA120=5,1.08,IF(AA120=9,0.75,IF(AA120=17,0.53,IF(AA120=33,0.37,IF(AA120&gt;=65,0.26,0))))))))))+(AB120*1*$W$3)</f>
        <v>7.2</v>
      </c>
      <c r="AD120" s="33">
        <f>H120+K120+N120+Q120+T120+W120+Z120+AC120</f>
        <v>7.6320000000000006</v>
      </c>
      <c r="AE120" s="33">
        <f>IF(D120&gt;1998,H120+K120+N120+Q120+T120+W120+Z120+AC120,"n/d")</f>
        <v>7.6320000000000006</v>
      </c>
    </row>
    <row r="121" spans="1:31" x14ac:dyDescent="0.15">
      <c r="A121" s="17">
        <v>117</v>
      </c>
      <c r="B121" s="8" t="s">
        <v>392</v>
      </c>
      <c r="C121" s="8" t="s">
        <v>76</v>
      </c>
      <c r="D121" s="7">
        <v>2002</v>
      </c>
      <c r="E121" s="7">
        <v>-53</v>
      </c>
      <c r="F121" s="56"/>
      <c r="G121" s="7" t="s">
        <v>56</v>
      </c>
      <c r="H121" s="33">
        <v>0</v>
      </c>
      <c r="I121" s="23"/>
      <c r="J121" s="23"/>
      <c r="K121" s="14">
        <f>($K$3*(IF(I121=1,5,IF(I121=2,3,IF(I121=3,1.8,IF(I121=5,1.08,IF(I121=9,0.75,IF(I121=17,0.53,IF(I121=33,0.37,IF(I121&gt;=65,0.26,0))))))))))+(J121*1*$K$3)</f>
        <v>0</v>
      </c>
      <c r="L121" s="43">
        <v>3</v>
      </c>
      <c r="M121" s="43">
        <v>2</v>
      </c>
      <c r="N121" s="44">
        <f>($N$3*(IF(L121=1,5,IF(L121=2,3,IF(L121=3,1.8,IF(L121=5,1.08,IF(L121=9,0.75,IF(L121=17,0.53,IF(L121=33,0.37,IF(L121&gt;=65,0.26,0))))))))))+(M121*1*$N$3)</f>
        <v>7.6</v>
      </c>
      <c r="O121" s="23"/>
      <c r="P121" s="23"/>
      <c r="Q121" s="14">
        <f>($Q$3*(IF(O121=1,5,IF(O121=2,3,IF(O121=3,1.8,IF(O121=5,1.08,IF(O121=9,0.75,IF(O121=17,0.53,IF(O121=33,0.37,IF(O121&gt;=65,0.26,0))))))))))+(P121*1*$Q$3)</f>
        <v>0</v>
      </c>
      <c r="R121" s="43"/>
      <c r="S121" s="43"/>
      <c r="T121" s="44">
        <f>($T$3*(IF(R121=1,5,IF(R121=2,3,IF(R121=3,1.8,IF(R121=5,1.08,IF(R121=9,0.75,IF(R121=17,0.53,IF(R121=33,0.37,IF(R121&gt;=65,0.26,0))))))))))+(S121*1*$T$3)</f>
        <v>0</v>
      </c>
      <c r="U121" s="23"/>
      <c r="V121" s="23"/>
      <c r="W121" s="14">
        <f>($W$3*(IF(U121=1,5,IF(U121=2,3,IF(U121=3,1.8,IF(U121=5,1.08,IF(U121=9,0.75,IF(U121=17,0.53,IF(U121=33,0.37,IF(U121&gt;=65,0.26,0))))))))))+(V121*1*$W$3)</f>
        <v>0</v>
      </c>
      <c r="X121" s="43"/>
      <c r="Y121" s="43"/>
      <c r="Z121" s="44">
        <f>($W$3*(IF(X121=1,5,IF(X121=2,3,IF(X121=3,1.8,IF(X121=5,1.08,IF(X121=9,0.75,IF(X121=17,0.53,IF(X121=33,0.37,IF(X121&gt;=65,0.26,0))))))))))+(Y121*1*$W$3)</f>
        <v>0</v>
      </c>
      <c r="AA121" s="23"/>
      <c r="AB121" s="23"/>
      <c r="AC121" s="14">
        <f>($W$3*(IF(AA121=1,5,IF(AA121=2,3,IF(AA121=3,1.8,IF(AA121=5,1.08,IF(AA121=9,0.75,IF(AA121=17,0.53,IF(AA121=33,0.37,IF(AA121&gt;=65,0.26,0))))))))))+(AB121*1*$W$3)</f>
        <v>0</v>
      </c>
      <c r="AD121" s="33">
        <f>H121+K121+N121+Q121+T121+W121+Z121+AC121</f>
        <v>7.6</v>
      </c>
      <c r="AE121" s="33">
        <f>IF(D121&gt;1998,H121+K121+N121+Q121+T121+W121+Z121+AC121,"n/d")</f>
        <v>7.6</v>
      </c>
    </row>
    <row r="122" spans="1:31" x14ac:dyDescent="0.15">
      <c r="A122" s="17">
        <v>118</v>
      </c>
      <c r="B122" s="6" t="s">
        <v>414</v>
      </c>
      <c r="C122" s="6" t="s">
        <v>4</v>
      </c>
      <c r="D122" s="29"/>
      <c r="E122" s="7">
        <v>-58</v>
      </c>
      <c r="F122" s="56"/>
      <c r="G122" s="7" t="s">
        <v>55</v>
      </c>
      <c r="H122" s="33">
        <v>0</v>
      </c>
      <c r="I122" s="22"/>
      <c r="J122" s="23"/>
      <c r="K122" s="14">
        <f>($K$3*(IF(I122=1,5,IF(I122=2,3,IF(I122=3,1.8,IF(I122=5,1.08,IF(I122=9,0.75,IF(I122=17,0.53,IF(I122=33,0.37,IF(I122&gt;=65,0.26,0))))))))))+(J122*1*$K$3)</f>
        <v>0</v>
      </c>
      <c r="L122" s="42"/>
      <c r="M122" s="43"/>
      <c r="N122" s="44">
        <f>($N$3*(IF(L122=1,5,IF(L122=2,3,IF(L122=3,1.8,IF(L122=5,1.08,IF(L122=9,0.75,IF(L122=17,0.53,IF(L122=33,0.37,IF(L122&gt;=65,0.26,0))))))))))+(M122*1*$N$3)</f>
        <v>0</v>
      </c>
      <c r="O122" s="22"/>
      <c r="P122" s="23"/>
      <c r="Q122" s="14">
        <f>($Q$3*(IF(O122=1,5,IF(O122=2,3,IF(O122=3,1.8,IF(O122=5,1.08,IF(O122=9,0.75,IF(O122=17,0.53,IF(O122=33,0.37,IF(O122&gt;=65,0.26,0))))))))))+(P122*1*$Q$3)</f>
        <v>0</v>
      </c>
      <c r="R122" s="42"/>
      <c r="S122" s="43"/>
      <c r="T122" s="44">
        <f>($T$3*(IF(R122=1,5,IF(R122=2,3,IF(R122=3,1.8,IF(R122=5,1.08,IF(R122=9,0.75,IF(R122=17,0.53,IF(R122=33,0.37,IF(R122&gt;=65,0.26,0))))))))))+(S122*1*$T$3)</f>
        <v>0</v>
      </c>
      <c r="U122" s="22"/>
      <c r="V122" s="23"/>
      <c r="W122" s="14">
        <f>($W$3*(IF(U122=1,5,IF(U122=2,3,IF(U122=3,1.8,IF(U122=5,1.08,IF(U122=9,0.75,IF(U122=17,0.53,IF(U122=33,0.37,IF(U122&gt;=65,0.26,0))))))))))+(V122*1*$W$3)</f>
        <v>0</v>
      </c>
      <c r="X122" s="42"/>
      <c r="Y122" s="43"/>
      <c r="Z122" s="44">
        <f>($W$3*(IF(X122=1,5,IF(X122=2,3,IF(X122=3,1.8,IF(X122=5,1.08,IF(X122=9,0.75,IF(X122=17,0.53,IF(X122=33,0.37,IF(X122&gt;=65,0.26,0))))))))))+(Y122*1*$W$3)</f>
        <v>0</v>
      </c>
      <c r="AA122" s="22">
        <v>3</v>
      </c>
      <c r="AB122" s="23">
        <v>0</v>
      </c>
      <c r="AC122" s="14">
        <f>($W$3*(IF(AA122=1,5,IF(AA122=2,3,IF(AA122=3,1.8,IF(AA122=5,1.08,IF(AA122=9,0.75,IF(AA122=17,0.53,IF(AA122=33,0.37,IF(AA122&gt;=65,0.26,0))))))))))+(AB122*1*$W$3)</f>
        <v>7.2</v>
      </c>
      <c r="AD122" s="33">
        <f>H122+K122+N122+Q122+T122+W122+Z122+AC122</f>
        <v>7.2</v>
      </c>
      <c r="AE122" s="33" t="str">
        <f>IF(D122&gt;1998,H122+K122+N122+Q122+T122+W122+Z122+AC122,"n/d")</f>
        <v>n/d</v>
      </c>
    </row>
    <row r="123" spans="1:31" x14ac:dyDescent="0.15">
      <c r="A123" s="17">
        <v>119</v>
      </c>
      <c r="B123" s="6" t="s">
        <v>412</v>
      </c>
      <c r="C123" s="6" t="s">
        <v>8</v>
      </c>
      <c r="D123" s="29"/>
      <c r="E123" s="7">
        <v>-54</v>
      </c>
      <c r="F123" s="56"/>
      <c r="G123" s="26" t="s">
        <v>55</v>
      </c>
      <c r="H123" s="33">
        <v>0</v>
      </c>
      <c r="I123" s="22"/>
      <c r="J123" s="23"/>
      <c r="K123" s="14">
        <f>($K$3*(IF(I123=1,5,IF(I123=2,3,IF(I123=3,1.8,IF(I123=5,1.08,IF(I123=9,0.75,IF(I123=17,0.53,IF(I123=33,0.37,IF(I123&gt;=65,0.26,0))))))))))+(J123*1*$K$3)</f>
        <v>0</v>
      </c>
      <c r="L123" s="42"/>
      <c r="M123" s="43"/>
      <c r="N123" s="44">
        <f>($N$3*(IF(L123=1,5,IF(L123=2,3,IF(L123=3,1.8,IF(L123=5,1.08,IF(L123=9,0.75,IF(L123=17,0.53,IF(L123=33,0.37,IF(L123&gt;=65,0.26,0))))))))))+(M123*1*$N$3)</f>
        <v>0</v>
      </c>
      <c r="O123" s="22"/>
      <c r="P123" s="23"/>
      <c r="Q123" s="14">
        <f>($Q$3*(IF(O123=1,5,IF(O123=2,3,IF(O123=3,1.8,IF(O123=5,1.08,IF(O123=9,0.75,IF(O123=17,0.53,IF(O123=33,0.37,IF(O123&gt;=65,0.26,0))))))))))+(P123*1*$Q$3)</f>
        <v>0</v>
      </c>
      <c r="R123" s="42"/>
      <c r="S123" s="43"/>
      <c r="T123" s="44">
        <f>($T$3*(IF(R123=1,5,IF(R123=2,3,IF(R123=3,1.8,IF(R123=5,1.08,IF(R123=9,0.75,IF(R123=17,0.53,IF(R123=33,0.37,IF(R123&gt;=65,0.26,0))))))))))+(S123*1*$T$3)</f>
        <v>0</v>
      </c>
      <c r="U123" s="22"/>
      <c r="V123" s="23"/>
      <c r="W123" s="14">
        <f>($W$3*(IF(U123=1,5,IF(U123=2,3,IF(U123=3,1.8,IF(U123=5,1.08,IF(U123=9,0.75,IF(U123=17,0.53,IF(U123=33,0.37,IF(U123&gt;=65,0.26,0))))))))))+(V123*1*$W$3)</f>
        <v>0</v>
      </c>
      <c r="X123" s="42"/>
      <c r="Y123" s="43"/>
      <c r="Z123" s="44">
        <f>($W$3*(IF(X123=1,5,IF(X123=2,3,IF(X123=3,1.8,IF(X123=5,1.08,IF(X123=9,0.75,IF(X123=17,0.53,IF(X123=33,0.37,IF(X123&gt;=65,0.26,0))))))))))+(Y123*1*$W$3)</f>
        <v>0</v>
      </c>
      <c r="AA123" s="22">
        <v>3</v>
      </c>
      <c r="AB123" s="23">
        <v>0</v>
      </c>
      <c r="AC123" s="14">
        <f>($W$3*(IF(AA123=1,5,IF(AA123=2,3,IF(AA123=3,1.8,IF(AA123=5,1.08,IF(AA123=9,0.75,IF(AA123=17,0.53,IF(AA123=33,0.37,IF(AA123&gt;=65,0.26,0))))))))))+(AB123*1*$W$3)</f>
        <v>7.2</v>
      </c>
      <c r="AD123" s="33">
        <f>H123+K123+N123+Q123+T123+W123+Z123+AC123</f>
        <v>7.2</v>
      </c>
      <c r="AE123" s="33" t="str">
        <f>IF(D123&gt;1998,H123+K123+N123+Q123+T123+W123+Z123+AC123,"n/d")</f>
        <v>n/d</v>
      </c>
    </row>
    <row r="124" spans="1:31" x14ac:dyDescent="0.15">
      <c r="A124" s="17">
        <v>120</v>
      </c>
      <c r="B124" s="6" t="s">
        <v>432</v>
      </c>
      <c r="C124" s="6" t="s">
        <v>170</v>
      </c>
      <c r="D124" s="29"/>
      <c r="E124" s="7">
        <v>-46</v>
      </c>
      <c r="F124" s="56"/>
      <c r="G124" s="7" t="s">
        <v>56</v>
      </c>
      <c r="H124" s="33">
        <v>0</v>
      </c>
      <c r="I124" s="22"/>
      <c r="J124" s="23"/>
      <c r="K124" s="14">
        <f>($K$3*(IF(I124=1,5,IF(I124=2,3,IF(I124=3,1.8,IF(I124=5,1.08,IF(I124=9,0.75,IF(I124=17,0.53,IF(I124=33,0.37,IF(I124&gt;=65,0.26,0))))))))))+(J124*1*$K$3)</f>
        <v>0</v>
      </c>
      <c r="L124" s="42"/>
      <c r="M124" s="43"/>
      <c r="N124" s="44">
        <f>($N$3*(IF(L124=1,5,IF(L124=2,3,IF(L124=3,1.8,IF(L124=5,1.08,IF(L124=9,0.75,IF(L124=17,0.53,IF(L124=33,0.37,IF(L124&gt;=65,0.26,0))))))))))+(M124*1*$N$3)</f>
        <v>0</v>
      </c>
      <c r="O124" s="22"/>
      <c r="P124" s="23"/>
      <c r="Q124" s="14">
        <f>($Q$3*(IF(O124=1,5,IF(O124=2,3,IF(O124=3,1.8,IF(O124=5,1.08,IF(O124=9,0.75,IF(O124=17,0.53,IF(O124=33,0.37,IF(O124&gt;=65,0.26,0))))))))))+(P124*1*$Q$3)</f>
        <v>0</v>
      </c>
      <c r="R124" s="42"/>
      <c r="S124" s="43"/>
      <c r="T124" s="44">
        <f>($T$3*(IF(R124=1,5,IF(R124=2,3,IF(R124=3,1.8,IF(R124=5,1.08,IF(R124=9,0.75,IF(R124=17,0.53,IF(R124=33,0.37,IF(R124&gt;=65,0.26,0))))))))))+(S124*1*$T$3)</f>
        <v>0</v>
      </c>
      <c r="U124" s="22"/>
      <c r="V124" s="23"/>
      <c r="W124" s="14">
        <f>($W$3*(IF(U124=1,5,IF(U124=2,3,IF(U124=3,1.8,IF(U124=5,1.08,IF(U124=9,0.75,IF(U124=17,0.53,IF(U124=33,0.37,IF(U124&gt;=65,0.26,0))))))))))+(V124*1*$W$3)</f>
        <v>0</v>
      </c>
      <c r="X124" s="42"/>
      <c r="Y124" s="43"/>
      <c r="Z124" s="44">
        <f>($W$3*(IF(X124=1,5,IF(X124=2,3,IF(X124=3,1.8,IF(X124=5,1.08,IF(X124=9,0.75,IF(X124=17,0.53,IF(X124=33,0.37,IF(X124&gt;=65,0.26,0))))))))))+(Y124*1*$W$3)</f>
        <v>0</v>
      </c>
      <c r="AA124" s="22">
        <v>3</v>
      </c>
      <c r="AB124" s="23">
        <v>0</v>
      </c>
      <c r="AC124" s="14">
        <f>($W$3*(IF(AA124=1,5,IF(AA124=2,3,IF(AA124=3,1.8,IF(AA124=5,1.08,IF(AA124=9,0.75,IF(AA124=17,0.53,IF(AA124=33,0.37,IF(AA124&gt;=65,0.26,0))))))))))+(AB124*1*$W$3)</f>
        <v>7.2</v>
      </c>
      <c r="AD124" s="33">
        <f>H124+K124+N124+Q124+T124+W124+Z124+AC124</f>
        <v>7.2</v>
      </c>
      <c r="AE124" s="33" t="str">
        <f>IF(D124&gt;1998,H124+K124+N124+Q124+T124+W124+Z124+AC124,"n/d")</f>
        <v>n/d</v>
      </c>
    </row>
    <row r="125" spans="1:31" x14ac:dyDescent="0.15">
      <c r="A125" s="17">
        <v>121</v>
      </c>
      <c r="B125" s="6" t="s">
        <v>145</v>
      </c>
      <c r="C125" s="6" t="s">
        <v>103</v>
      </c>
      <c r="D125" s="29">
        <v>2001</v>
      </c>
      <c r="E125" s="7">
        <v>-68</v>
      </c>
      <c r="F125" s="56"/>
      <c r="G125" s="7" t="s">
        <v>55</v>
      </c>
      <c r="H125" s="33">
        <v>1.52</v>
      </c>
      <c r="I125" s="22">
        <v>3</v>
      </c>
      <c r="J125" s="23">
        <v>1</v>
      </c>
      <c r="K125" s="14">
        <f>($K$3*(IF(I125=1,5,IF(I125=2,3,IF(I125=3,1.8,IF(I125=5,1.08,IF(I125=9,0.75,IF(I125=17,0.53,IF(I125=33,0.37,IF(I125&gt;=65,0.26,0))))))))))+(J125*1*$K$3)</f>
        <v>5.6</v>
      </c>
      <c r="L125" s="42"/>
      <c r="M125" s="43"/>
      <c r="N125" s="44">
        <f>($N$3*(IF(L125=1,5,IF(L125=2,3,IF(L125=3,1.8,IF(L125=5,1.08,IF(L125=9,0.75,IF(L125=17,0.53,IF(L125=33,0.37,IF(L125&gt;=65,0.26,0))))))))))+(M125*1*$N$3)</f>
        <v>0</v>
      </c>
      <c r="O125" s="22"/>
      <c r="P125" s="23"/>
      <c r="Q125" s="14">
        <f>($Q$3*(IF(O125=1,5,IF(O125=2,3,IF(O125=3,1.8,IF(O125=5,1.08,IF(O125=9,0.75,IF(O125=17,0.53,IF(O125=33,0.37,IF(O125&gt;=65,0.26,0))))))))))+(P125*1*$Q$3)</f>
        <v>0</v>
      </c>
      <c r="R125" s="42"/>
      <c r="S125" s="43"/>
      <c r="T125" s="44">
        <f>($T$3*(IF(R125=1,5,IF(R125=2,3,IF(R125=3,1.8,IF(R125=5,1.08,IF(R125=9,0.75,IF(R125=17,0.53,IF(R125=33,0.37,IF(R125&gt;=65,0.26,0))))))))))+(S125*1*$T$3)</f>
        <v>0</v>
      </c>
      <c r="U125" s="22"/>
      <c r="V125" s="23"/>
      <c r="W125" s="14">
        <f>($W$3*(IF(U125=1,5,IF(U125=2,3,IF(U125=3,1.8,IF(U125=5,1.08,IF(U125=9,0.75,IF(U125=17,0.53,IF(U125=33,0.37,IF(U125&gt;=65,0.26,0))))))))))+(V125*1*$W$3)</f>
        <v>0</v>
      </c>
      <c r="X125" s="42"/>
      <c r="Y125" s="43"/>
      <c r="Z125" s="44">
        <f>($W$3*(IF(X125=1,5,IF(X125=2,3,IF(X125=3,1.8,IF(X125=5,1.08,IF(X125=9,0.75,IF(X125=17,0.53,IF(X125=33,0.37,IF(X125&gt;=65,0.26,0))))))))))+(Y125*1*$W$3)</f>
        <v>0</v>
      </c>
      <c r="AA125" s="22"/>
      <c r="AB125" s="23"/>
      <c r="AC125" s="14">
        <f>($W$3*(IF(AA125=1,5,IF(AA125=2,3,IF(AA125=3,1.8,IF(AA125=5,1.08,IF(AA125=9,0.75,IF(AA125=17,0.53,IF(AA125=33,0.37,IF(AA125&gt;=65,0.26,0))))))))))+(AB125*1*$W$3)</f>
        <v>0</v>
      </c>
      <c r="AD125" s="33">
        <f>H125+K125+N125+Q125+T125+W125+Z125+AC125</f>
        <v>7.1199999999999992</v>
      </c>
      <c r="AE125" s="33">
        <f>IF(D125&gt;1998,H125+K125+N125+Q125+T125+W125+Z125+AC125,"n/d")</f>
        <v>7.1199999999999992</v>
      </c>
    </row>
    <row r="126" spans="1:31" x14ac:dyDescent="0.15">
      <c r="A126" s="17">
        <v>122</v>
      </c>
      <c r="B126" s="6" t="s">
        <v>245</v>
      </c>
      <c r="C126" s="6" t="s">
        <v>76</v>
      </c>
      <c r="D126" s="29">
        <v>1993</v>
      </c>
      <c r="E126" s="7">
        <v>-63</v>
      </c>
      <c r="F126" s="56"/>
      <c r="G126" s="26" t="s">
        <v>55</v>
      </c>
      <c r="H126" s="33">
        <v>7.1159999999999997</v>
      </c>
      <c r="I126" s="22"/>
      <c r="J126" s="23"/>
      <c r="K126" s="14">
        <f>($K$3*(IF(I126=1,5,IF(I126=2,3,IF(I126=3,1.8,IF(I126=5,1.08,IF(I126=9,0.75,IF(I126=17,0.53,IF(I126=33,0.37,IF(I126&gt;=65,0.26,0))))))))))+(J126*1*$K$3)</f>
        <v>0</v>
      </c>
      <c r="L126" s="42"/>
      <c r="M126" s="43"/>
      <c r="N126" s="44">
        <f>($N$3*(IF(L126=1,5,IF(L126=2,3,IF(L126=3,1.8,IF(L126=5,1.08,IF(L126=9,0.75,IF(L126=17,0.53,IF(L126=33,0.37,IF(L126&gt;=65,0.26,0))))))))))+(M126*1*$N$3)</f>
        <v>0</v>
      </c>
      <c r="O126" s="22"/>
      <c r="P126" s="23"/>
      <c r="Q126" s="14">
        <f>($Q$3*(IF(O126=1,5,IF(O126=2,3,IF(O126=3,1.8,IF(O126=5,1.08,IF(O126=9,0.75,IF(O126=17,0.53,IF(O126=33,0.37,IF(O126&gt;=65,0.26,0))))))))))+(P126*1*$Q$3)</f>
        <v>0</v>
      </c>
      <c r="R126" s="42"/>
      <c r="S126" s="43"/>
      <c r="T126" s="44">
        <f>($T$3*(IF(R126=1,5,IF(R126=2,3,IF(R126=3,1.8,IF(R126=5,1.08,IF(R126=9,0.75,IF(R126=17,0.53,IF(R126=33,0.37,IF(R126&gt;=65,0.26,0))))))))))+(S126*1*$T$3)</f>
        <v>0</v>
      </c>
      <c r="U126" s="22"/>
      <c r="V126" s="23"/>
      <c r="W126" s="14">
        <f>($W$3*(IF(U126=1,5,IF(U126=2,3,IF(U126=3,1.8,IF(U126=5,1.08,IF(U126=9,0.75,IF(U126=17,0.53,IF(U126=33,0.37,IF(U126&gt;=65,0.26,0))))))))))+(V126*1*$W$3)</f>
        <v>0</v>
      </c>
      <c r="X126" s="42"/>
      <c r="Y126" s="43"/>
      <c r="Z126" s="44">
        <f>($W$3*(IF(X126=1,5,IF(X126=2,3,IF(X126=3,1.8,IF(X126=5,1.08,IF(X126=9,0.75,IF(X126=17,0.53,IF(X126=33,0.37,IF(X126&gt;=65,0.26,0))))))))))+(Y126*1*$W$3)</f>
        <v>0</v>
      </c>
      <c r="AA126" s="22"/>
      <c r="AB126" s="23"/>
      <c r="AC126" s="14">
        <f>($W$3*(IF(AA126=1,5,IF(AA126=2,3,IF(AA126=3,1.8,IF(AA126=5,1.08,IF(AA126=9,0.75,IF(AA126=17,0.53,IF(AA126=33,0.37,IF(AA126&gt;=65,0.26,0))))))))))+(AB126*1*$W$3)</f>
        <v>0</v>
      </c>
      <c r="AD126" s="33">
        <f>H126+K126+N126+Q126+T126+W126+Z126+AC126</f>
        <v>7.1159999999999997</v>
      </c>
      <c r="AE126" s="33" t="str">
        <f>IF(D126&gt;1998,H126+K126+N126+Q126+T126+W126+Z126+AC126,"n/d")</f>
        <v>n/d</v>
      </c>
    </row>
    <row r="127" spans="1:31" x14ac:dyDescent="0.15">
      <c r="A127" s="17">
        <v>123</v>
      </c>
      <c r="B127" s="8" t="s">
        <v>155</v>
      </c>
      <c r="C127" s="8" t="s">
        <v>102</v>
      </c>
      <c r="D127" s="7">
        <v>1997</v>
      </c>
      <c r="E127" s="7">
        <v>-67</v>
      </c>
      <c r="F127" s="56"/>
      <c r="G127" s="7" t="s">
        <v>56</v>
      </c>
      <c r="H127" s="33">
        <v>0.51200000000000001</v>
      </c>
      <c r="I127" s="23">
        <v>5</v>
      </c>
      <c r="J127" s="23">
        <v>0</v>
      </c>
      <c r="K127" s="14">
        <f>($K$3*(IF(I127=1,5,IF(I127=2,3,IF(I127=3,1.8,IF(I127=5,1.08,IF(I127=9,0.75,IF(I127=17,0.53,IF(I127=33,0.37,IF(I127&gt;=65,0.26,0))))))))))+(J127*1*$K$3)</f>
        <v>2.16</v>
      </c>
      <c r="L127" s="43"/>
      <c r="M127" s="43"/>
      <c r="N127" s="44">
        <f>($N$3*(IF(L127=1,5,IF(L127=2,3,IF(L127=3,1.8,IF(L127=5,1.08,IF(L127=9,0.75,IF(L127=17,0.53,IF(L127=33,0.37,IF(L127&gt;=65,0.26,0))))))))))+(M127*1*$N$3)</f>
        <v>0</v>
      </c>
      <c r="O127" s="23"/>
      <c r="P127" s="23"/>
      <c r="Q127" s="14">
        <f>($Q$3*(IF(O127=1,5,IF(O127=2,3,IF(O127=3,1.8,IF(O127=5,1.08,IF(O127=9,0.75,IF(O127=17,0.53,IF(O127=33,0.37,IF(O127&gt;=65,0.26,0))))))))))+(P127*1*$Q$3)</f>
        <v>0</v>
      </c>
      <c r="R127" s="43"/>
      <c r="S127" s="43"/>
      <c r="T127" s="44">
        <f>($T$3*(IF(R127=1,5,IF(R127=2,3,IF(R127=3,1.8,IF(R127=5,1.08,IF(R127=9,0.75,IF(R127=17,0.53,IF(R127=33,0.37,IF(R127&gt;=65,0.26,0))))))))))+(S127*1*$T$3)</f>
        <v>0</v>
      </c>
      <c r="U127" s="23"/>
      <c r="V127" s="23"/>
      <c r="W127" s="14">
        <f>($W$3*(IF(U127=1,5,IF(U127=2,3,IF(U127=3,1.8,IF(U127=5,1.08,IF(U127=9,0.75,IF(U127=17,0.53,IF(U127=33,0.37,IF(U127&gt;=65,0.26,0))))))))))+(V127*1*$W$3)</f>
        <v>0</v>
      </c>
      <c r="X127" s="43"/>
      <c r="Y127" s="43"/>
      <c r="Z127" s="44">
        <f>($W$3*(IF(X127=1,5,IF(X127=2,3,IF(X127=3,1.8,IF(X127=5,1.08,IF(X127=9,0.75,IF(X127=17,0.53,IF(X127=33,0.37,IF(X127&gt;=65,0.26,0))))))))))+(Y127*1*$W$3)</f>
        <v>0</v>
      </c>
      <c r="AA127" s="23">
        <v>5</v>
      </c>
      <c r="AB127" s="23">
        <v>0</v>
      </c>
      <c r="AC127" s="14">
        <f>($W$3*(IF(AA127=1,5,IF(AA127=2,3,IF(AA127=3,1.8,IF(AA127=5,1.08,IF(AA127=9,0.75,IF(AA127=17,0.53,IF(AA127=33,0.37,IF(AA127&gt;=65,0.26,0))))))))))+(AB127*1*$W$3)</f>
        <v>4.32</v>
      </c>
      <c r="AD127" s="33">
        <f>H127+K127+N127+Q127+T127+W127+Z127+AC127</f>
        <v>6.9920000000000009</v>
      </c>
      <c r="AE127" s="33" t="str">
        <f>IF(D127&gt;1998,H127+K127+N127+Q127+T127+W127+Z127+AC127,"n/d")</f>
        <v>n/d</v>
      </c>
    </row>
    <row r="128" spans="1:31" x14ac:dyDescent="0.15">
      <c r="A128" s="17">
        <v>124</v>
      </c>
      <c r="B128" s="8" t="s">
        <v>182</v>
      </c>
      <c r="C128" s="8" t="s">
        <v>183</v>
      </c>
      <c r="D128" s="7">
        <v>2000</v>
      </c>
      <c r="E128" s="7" t="s">
        <v>53</v>
      </c>
      <c r="F128" s="56"/>
      <c r="G128" s="7" t="s">
        <v>55</v>
      </c>
      <c r="H128" s="33">
        <v>0.8</v>
      </c>
      <c r="I128" s="23">
        <v>2</v>
      </c>
      <c r="J128" s="23">
        <v>0</v>
      </c>
      <c r="K128" s="14">
        <f>($K$3*(IF(I128=1,5,IF(I128=2,3,IF(I128=3,1.8,IF(I128=5,1.08,IF(I128=9,0.75,IF(I128=17,0.53,IF(I128=33,0.37,IF(I128&gt;=65,0.26,0))))))))))+(J128*1*$K$3)</f>
        <v>6</v>
      </c>
      <c r="L128" s="43"/>
      <c r="M128" s="43"/>
      <c r="N128" s="44">
        <f>($N$3*(IF(L128=1,5,IF(L128=2,3,IF(L128=3,1.8,IF(L128=5,1.08,IF(L128=9,0.75,IF(L128=17,0.53,IF(L128=33,0.37,IF(L128&gt;=65,0.26,0))))))))))+(M128*1*$N$3)</f>
        <v>0</v>
      </c>
      <c r="O128" s="23"/>
      <c r="P128" s="23"/>
      <c r="Q128" s="14">
        <f>($Q$3*(IF(O128=1,5,IF(O128=2,3,IF(O128=3,1.8,IF(O128=5,1.08,IF(O128=9,0.75,IF(O128=17,0.53,IF(O128=33,0.37,IF(O128&gt;=65,0.26,0))))))))))+(P128*1*$Q$3)</f>
        <v>0</v>
      </c>
      <c r="R128" s="43"/>
      <c r="S128" s="43"/>
      <c r="T128" s="44">
        <f>($T$3*(IF(R128=1,5,IF(R128=2,3,IF(R128=3,1.8,IF(R128=5,1.08,IF(R128=9,0.75,IF(R128=17,0.53,IF(R128=33,0.37,IF(R128&gt;=65,0.26,0))))))))))+(S128*1*$T$3)</f>
        <v>0</v>
      </c>
      <c r="U128" s="23"/>
      <c r="V128" s="23"/>
      <c r="W128" s="14">
        <f>($W$3*(IF(U128=1,5,IF(U128=2,3,IF(U128=3,1.8,IF(U128=5,1.08,IF(U128=9,0.75,IF(U128=17,0.53,IF(U128=33,0.37,IF(U128&gt;=65,0.26,0))))))))))+(V128*1*$W$3)</f>
        <v>0</v>
      </c>
      <c r="X128" s="43"/>
      <c r="Y128" s="43"/>
      <c r="Z128" s="44">
        <f>($W$3*(IF(X128=1,5,IF(X128=2,3,IF(X128=3,1.8,IF(X128=5,1.08,IF(X128=9,0.75,IF(X128=17,0.53,IF(X128=33,0.37,IF(X128&gt;=65,0.26,0))))))))))+(Y128*1*$W$3)</f>
        <v>0</v>
      </c>
      <c r="AA128" s="23"/>
      <c r="AB128" s="23"/>
      <c r="AC128" s="14">
        <f>($W$3*(IF(AA128=1,5,IF(AA128=2,3,IF(AA128=3,1.8,IF(AA128=5,1.08,IF(AA128=9,0.75,IF(AA128=17,0.53,IF(AA128=33,0.37,IF(AA128&gt;=65,0.26,0))))))))))+(AB128*1*$W$3)</f>
        <v>0</v>
      </c>
      <c r="AD128" s="33">
        <f>H128+K128+N128+Q128+T128+W128+Z128+AC128</f>
        <v>6.8</v>
      </c>
      <c r="AE128" s="33">
        <f>IF(D128&gt;1998,H128+K128+N128+Q128+T128+W128+Z128+AC128,"n/d")</f>
        <v>6.8</v>
      </c>
    </row>
    <row r="129" spans="1:31" x14ac:dyDescent="0.15">
      <c r="A129" s="17">
        <v>125</v>
      </c>
      <c r="B129" s="6" t="s">
        <v>309</v>
      </c>
      <c r="C129" s="8" t="s">
        <v>76</v>
      </c>
      <c r="D129" s="7">
        <v>2002</v>
      </c>
      <c r="E129" s="7">
        <v>-54</v>
      </c>
      <c r="F129" s="56"/>
      <c r="G129" s="7" t="s">
        <v>55</v>
      </c>
      <c r="H129" s="33">
        <v>1.1199999999999999</v>
      </c>
      <c r="I129" s="22">
        <v>3</v>
      </c>
      <c r="J129" s="23">
        <v>1</v>
      </c>
      <c r="K129" s="14">
        <f>($K$3*(IF(I129=1,5,IF(I129=2,3,IF(I129=3,1.8,IF(I129=5,1.08,IF(I129=9,0.75,IF(I129=17,0.53,IF(I129=33,0.37,IF(I129&gt;=65,0.26,0))))))))))+(J129*1*$K$3)</f>
        <v>5.6</v>
      </c>
      <c r="L129" s="42"/>
      <c r="M129" s="43"/>
      <c r="N129" s="44">
        <f>($N$3*(IF(L129=1,5,IF(L129=2,3,IF(L129=3,1.8,IF(L129=5,1.08,IF(L129=9,0.75,IF(L129=17,0.53,IF(L129=33,0.37,IF(L129&gt;=65,0.26,0))))))))))+(M129*1*$N$3)</f>
        <v>0</v>
      </c>
      <c r="O129" s="22"/>
      <c r="P129" s="23"/>
      <c r="Q129" s="14">
        <f>($Q$3*(IF(O129=1,5,IF(O129=2,3,IF(O129=3,1.8,IF(O129=5,1.08,IF(O129=9,0.75,IF(O129=17,0.53,IF(O129=33,0.37,IF(O129&gt;=65,0.26,0))))))))))+(P129*1*$Q$3)</f>
        <v>0</v>
      </c>
      <c r="R129" s="42"/>
      <c r="S129" s="43"/>
      <c r="T129" s="44">
        <f>($T$3*(IF(R129=1,5,IF(R129=2,3,IF(R129=3,1.8,IF(R129=5,1.08,IF(R129=9,0.75,IF(R129=17,0.53,IF(R129=33,0.37,IF(R129&gt;=65,0.26,0))))))))))+(S129*1*$T$3)</f>
        <v>0</v>
      </c>
      <c r="U129" s="22"/>
      <c r="V129" s="23"/>
      <c r="W129" s="14">
        <f>($W$3*(IF(U129=1,5,IF(U129=2,3,IF(U129=3,1.8,IF(U129=5,1.08,IF(U129=9,0.75,IF(U129=17,0.53,IF(U129=33,0.37,IF(U129&gt;=65,0.26,0))))))))))+(V129*1*$W$3)</f>
        <v>0</v>
      </c>
      <c r="X129" s="42"/>
      <c r="Y129" s="43"/>
      <c r="Z129" s="44">
        <f>($W$3*(IF(X129=1,5,IF(X129=2,3,IF(X129=3,1.8,IF(X129=5,1.08,IF(X129=9,0.75,IF(X129=17,0.53,IF(X129=33,0.37,IF(X129&gt;=65,0.26,0))))))))))+(Y129*1*$W$3)</f>
        <v>0</v>
      </c>
      <c r="AA129" s="22"/>
      <c r="AB129" s="23"/>
      <c r="AC129" s="14">
        <f>($W$3*(IF(AA129=1,5,IF(AA129=2,3,IF(AA129=3,1.8,IF(AA129=5,1.08,IF(AA129=9,0.75,IF(AA129=17,0.53,IF(AA129=33,0.37,IF(AA129&gt;=65,0.26,0))))))))))+(AB129*1*$W$3)</f>
        <v>0</v>
      </c>
      <c r="AD129" s="33">
        <f>H129+K129+N129+Q129+T129+W129+Z129+AC129</f>
        <v>6.72</v>
      </c>
      <c r="AE129" s="33">
        <f>IF(D129&gt;1998,H129+K129+N129+Q129+T129+W129+Z129+AC129,"n/d")</f>
        <v>6.72</v>
      </c>
    </row>
    <row r="130" spans="1:31" x14ac:dyDescent="0.15">
      <c r="A130" s="17">
        <v>126</v>
      </c>
      <c r="B130" s="6" t="s">
        <v>406</v>
      </c>
      <c r="C130" s="6" t="s">
        <v>68</v>
      </c>
      <c r="D130" s="29">
        <v>2001</v>
      </c>
      <c r="E130" s="7">
        <v>-62</v>
      </c>
      <c r="F130" s="56"/>
      <c r="G130" s="7" t="s">
        <v>56</v>
      </c>
      <c r="H130" s="33">
        <v>0</v>
      </c>
      <c r="I130" s="22"/>
      <c r="J130" s="23"/>
      <c r="K130" s="14">
        <f>($K$3*(IF(I130=1,5,IF(I130=2,3,IF(I130=3,1.8,IF(I130=5,1.08,IF(I130=9,0.75,IF(I130=17,0.53,IF(I130=33,0.37,IF(I130&gt;=65,0.26,0))))))))))+(J130*1*$K$3)</f>
        <v>0</v>
      </c>
      <c r="L130" s="42">
        <v>5</v>
      </c>
      <c r="M130" s="43">
        <v>1</v>
      </c>
      <c r="N130" s="44">
        <f>($N$3*(IF(L130=1,5,IF(L130=2,3,IF(L130=3,1.8,IF(L130=5,1.08,IF(L130=9,0.75,IF(L130=17,0.53,IF(L130=33,0.37,IF(L130&gt;=65,0.26,0))))))))))+(M130*1*$N$3)</f>
        <v>4.16</v>
      </c>
      <c r="O130" s="22"/>
      <c r="P130" s="23"/>
      <c r="Q130" s="14">
        <f>($Q$3*(IF(O130=1,5,IF(O130=2,3,IF(O130=3,1.8,IF(O130=5,1.08,IF(O130=9,0.75,IF(O130=17,0.53,IF(O130=33,0.37,IF(O130&gt;=65,0.26,0))))))))))+(P130*1*$Q$3)</f>
        <v>0</v>
      </c>
      <c r="R130" s="42"/>
      <c r="S130" s="43"/>
      <c r="T130" s="44">
        <f>($T$3*(IF(R130=1,5,IF(R130=2,3,IF(R130=3,1.8,IF(R130=5,1.08,IF(R130=9,0.75,IF(R130=17,0.53,IF(R130=33,0.37,IF(R130&gt;=65,0.26,0))))))))))+(S130*1*$T$3)</f>
        <v>0</v>
      </c>
      <c r="U130" s="22">
        <v>17</v>
      </c>
      <c r="V130" s="23">
        <v>0</v>
      </c>
      <c r="W130" s="14">
        <f>($W$3*(IF(U130=1,5,IF(U130=2,3,IF(U130=3,1.8,IF(U130=5,1.08,IF(U130=9,0.75,IF(U130=17,0.53,IF(U130=33,0.37,IF(U130&gt;=65,0.26,0))))))))))+(V130*1*$W$3)</f>
        <v>2.12</v>
      </c>
      <c r="X130" s="42"/>
      <c r="Y130" s="43"/>
      <c r="Z130" s="44">
        <f>($W$3*(IF(X130=1,5,IF(X130=2,3,IF(X130=3,1.8,IF(X130=5,1.08,IF(X130=9,0.75,IF(X130=17,0.53,IF(X130=33,0.37,IF(X130&gt;=65,0.26,0))))))))))+(Y130*1*$W$3)</f>
        <v>0</v>
      </c>
      <c r="AA130" s="22"/>
      <c r="AB130" s="23"/>
      <c r="AC130" s="14">
        <f>($W$3*(IF(AA130=1,5,IF(AA130=2,3,IF(AA130=3,1.8,IF(AA130=5,1.08,IF(AA130=9,0.75,IF(AA130=17,0.53,IF(AA130=33,0.37,IF(AA130&gt;=65,0.26,0))))))))))+(AB130*1*$W$3)</f>
        <v>0</v>
      </c>
      <c r="AD130" s="33">
        <f>H130+K130+N130+Q130+T130+W130+Z130+AC130</f>
        <v>6.28</v>
      </c>
      <c r="AE130" s="33">
        <f>IF(D130&gt;1998,H130+K130+N130+Q130+T130+W130+Z130+AC130,"n/d")</f>
        <v>6.28</v>
      </c>
    </row>
    <row r="131" spans="1:31" x14ac:dyDescent="0.15">
      <c r="A131" s="17">
        <v>127</v>
      </c>
      <c r="B131" s="8" t="s">
        <v>203</v>
      </c>
      <c r="C131" s="8" t="s">
        <v>96</v>
      </c>
      <c r="D131" s="7">
        <v>2000</v>
      </c>
      <c r="E131" s="7">
        <v>-63</v>
      </c>
      <c r="F131" s="56"/>
      <c r="G131" s="7" t="s">
        <v>55</v>
      </c>
      <c r="H131" s="33">
        <v>0.58000000000000007</v>
      </c>
      <c r="I131" s="23">
        <v>3</v>
      </c>
      <c r="J131" s="23">
        <v>1</v>
      </c>
      <c r="K131" s="14">
        <f>($K$3*(IF(I131=1,5,IF(I131=2,3,IF(I131=3,1.8,IF(I131=5,1.08,IF(I131=9,0.75,IF(I131=17,0.53,IF(I131=33,0.37,IF(I131&gt;=65,0.26,0))))))))))+(J131*1*$K$3)</f>
        <v>5.6</v>
      </c>
      <c r="L131" s="43"/>
      <c r="M131" s="43"/>
      <c r="N131" s="44">
        <f>($N$3*(IF(L131=1,5,IF(L131=2,3,IF(L131=3,1.8,IF(L131=5,1.08,IF(L131=9,0.75,IF(L131=17,0.53,IF(L131=33,0.37,IF(L131&gt;=65,0.26,0))))))))))+(M131*1*$N$3)</f>
        <v>0</v>
      </c>
      <c r="O131" s="23"/>
      <c r="P131" s="23"/>
      <c r="Q131" s="14">
        <f>($Q$3*(IF(O131=1,5,IF(O131=2,3,IF(O131=3,1.8,IF(O131=5,1.08,IF(O131=9,0.75,IF(O131=17,0.53,IF(O131=33,0.37,IF(O131&gt;=65,0.26,0))))))))))+(P131*1*$Q$3)</f>
        <v>0</v>
      </c>
      <c r="R131" s="43"/>
      <c r="S131" s="43"/>
      <c r="T131" s="44">
        <f>($T$3*(IF(R131=1,5,IF(R131=2,3,IF(R131=3,1.8,IF(R131=5,1.08,IF(R131=9,0.75,IF(R131=17,0.53,IF(R131=33,0.37,IF(R131&gt;=65,0.26,0))))))))))+(S131*1*$T$3)</f>
        <v>0</v>
      </c>
      <c r="U131" s="23"/>
      <c r="V131" s="23"/>
      <c r="W131" s="14">
        <f>($W$3*(IF(U131=1,5,IF(U131=2,3,IF(U131=3,1.8,IF(U131=5,1.08,IF(U131=9,0.75,IF(U131=17,0.53,IF(U131=33,0.37,IF(U131&gt;=65,0.26,0))))))))))+(V131*1*$W$3)</f>
        <v>0</v>
      </c>
      <c r="X131" s="43"/>
      <c r="Y131" s="43"/>
      <c r="Z131" s="44">
        <f>($W$3*(IF(X131=1,5,IF(X131=2,3,IF(X131=3,1.8,IF(X131=5,1.08,IF(X131=9,0.75,IF(X131=17,0.53,IF(X131=33,0.37,IF(X131&gt;=65,0.26,0))))))))))+(Y131*1*$W$3)</f>
        <v>0</v>
      </c>
      <c r="AA131" s="23"/>
      <c r="AB131" s="23"/>
      <c r="AC131" s="14">
        <f>($W$3*(IF(AA131=1,5,IF(AA131=2,3,IF(AA131=3,1.8,IF(AA131=5,1.08,IF(AA131=9,0.75,IF(AA131=17,0.53,IF(AA131=33,0.37,IF(AA131&gt;=65,0.26,0))))))))))+(AB131*1*$W$3)</f>
        <v>0</v>
      </c>
      <c r="AD131" s="33">
        <f>H131+K131+N131+Q131+T131+W131+Z131+AC131</f>
        <v>6.18</v>
      </c>
      <c r="AE131" s="33">
        <f>IF(D131&gt;1998,H131+K131+N131+Q131+T131+W131+Z131+AC131,"n/d")</f>
        <v>6.18</v>
      </c>
    </row>
    <row r="132" spans="1:31" x14ac:dyDescent="0.15">
      <c r="A132" s="17">
        <v>128</v>
      </c>
      <c r="B132" s="6" t="s">
        <v>30</v>
      </c>
      <c r="C132" s="8" t="s">
        <v>86</v>
      </c>
      <c r="D132" s="7">
        <v>1999</v>
      </c>
      <c r="E132" s="7">
        <v>-80</v>
      </c>
      <c r="F132" s="56"/>
      <c r="G132" s="7" t="s">
        <v>55</v>
      </c>
      <c r="H132" s="33">
        <v>0.51200000000000001</v>
      </c>
      <c r="I132" s="22">
        <v>3</v>
      </c>
      <c r="J132" s="23">
        <v>1</v>
      </c>
      <c r="K132" s="14">
        <f>($K$3*(IF(I132=1,5,IF(I132=2,3,IF(I132=3,1.8,IF(I132=5,1.08,IF(I132=9,0.75,IF(I132=17,0.53,IF(I132=33,0.37,IF(I132&gt;=65,0.26,0))))))))))+(J132*1*$K$3)</f>
        <v>5.6</v>
      </c>
      <c r="L132" s="42"/>
      <c r="M132" s="43"/>
      <c r="N132" s="44">
        <f>($N$3*(IF(L132=1,5,IF(L132=2,3,IF(L132=3,1.8,IF(L132=5,1.08,IF(L132=9,0.75,IF(L132=17,0.53,IF(L132=33,0.37,IF(L132&gt;=65,0.26,0))))))))))+(M132*1*$N$3)</f>
        <v>0</v>
      </c>
      <c r="O132" s="22"/>
      <c r="P132" s="23"/>
      <c r="Q132" s="14">
        <f>($Q$3*(IF(O132=1,5,IF(O132=2,3,IF(O132=3,1.8,IF(O132=5,1.08,IF(O132=9,0.75,IF(O132=17,0.53,IF(O132=33,0.37,IF(O132&gt;=65,0.26,0))))))))))+(P132*1*$Q$3)</f>
        <v>0</v>
      </c>
      <c r="R132" s="42"/>
      <c r="S132" s="43"/>
      <c r="T132" s="44">
        <f>($T$3*(IF(R132=1,5,IF(R132=2,3,IF(R132=3,1.8,IF(R132=5,1.08,IF(R132=9,0.75,IF(R132=17,0.53,IF(R132=33,0.37,IF(R132&gt;=65,0.26,0))))))))))+(S132*1*$T$3)</f>
        <v>0</v>
      </c>
      <c r="U132" s="22"/>
      <c r="V132" s="23"/>
      <c r="W132" s="14">
        <f>($W$3*(IF(U132=1,5,IF(U132=2,3,IF(U132=3,1.8,IF(U132=5,1.08,IF(U132=9,0.75,IF(U132=17,0.53,IF(U132=33,0.37,IF(U132&gt;=65,0.26,0))))))))))+(V132*1*$W$3)</f>
        <v>0</v>
      </c>
      <c r="X132" s="42"/>
      <c r="Y132" s="43"/>
      <c r="Z132" s="44">
        <f>($W$3*(IF(X132=1,5,IF(X132=2,3,IF(X132=3,1.8,IF(X132=5,1.08,IF(X132=9,0.75,IF(X132=17,0.53,IF(X132=33,0.37,IF(X132&gt;=65,0.26,0))))))))))+(Y132*1*$W$3)</f>
        <v>0</v>
      </c>
      <c r="AA132" s="22"/>
      <c r="AB132" s="23"/>
      <c r="AC132" s="14">
        <f>($W$3*(IF(AA132=1,5,IF(AA132=2,3,IF(AA132=3,1.8,IF(AA132=5,1.08,IF(AA132=9,0.75,IF(AA132=17,0.53,IF(AA132=33,0.37,IF(AA132&gt;=65,0.26,0))))))))))+(AB132*1*$W$3)</f>
        <v>0</v>
      </c>
      <c r="AD132" s="33">
        <f>H132+K132+N132+Q132+T132+W132+Z132+AC132</f>
        <v>6.1120000000000001</v>
      </c>
      <c r="AE132" s="33">
        <f>IF(D132&gt;1998,H132+K132+N132+Q132+T132+W132+Z132+AC132,"n/d")</f>
        <v>6.1120000000000001</v>
      </c>
    </row>
    <row r="133" spans="1:31" x14ac:dyDescent="0.15">
      <c r="A133" s="17">
        <v>129</v>
      </c>
      <c r="B133" s="6" t="s">
        <v>159</v>
      </c>
      <c r="C133" s="8" t="s">
        <v>91</v>
      </c>
      <c r="D133" s="7">
        <v>2001</v>
      </c>
      <c r="E133" s="7" t="s">
        <v>54</v>
      </c>
      <c r="F133" s="56"/>
      <c r="G133" s="7" t="s">
        <v>56</v>
      </c>
      <c r="H133" s="33">
        <v>0.43200000000000005</v>
      </c>
      <c r="I133" s="22"/>
      <c r="J133" s="23"/>
      <c r="K133" s="14">
        <f>($K$3*(IF(I133=1,5,IF(I133=2,3,IF(I133=3,1.8,IF(I133=5,1.08,IF(I133=9,0.75,IF(I133=17,0.53,IF(I133=33,0.37,IF(I133&gt;=65,0.26,0))))))))))+(J133*1*$K$3)</f>
        <v>0</v>
      </c>
      <c r="L133" s="42">
        <v>3</v>
      </c>
      <c r="M133" s="43">
        <v>1</v>
      </c>
      <c r="N133" s="44">
        <f>($N$3*(IF(L133=1,5,IF(L133=2,3,IF(L133=3,1.8,IF(L133=5,1.08,IF(L133=9,0.75,IF(L133=17,0.53,IF(L133=33,0.37,IF(L133&gt;=65,0.26,0))))))))))+(M133*1*$N$3)</f>
        <v>5.6</v>
      </c>
      <c r="O133" s="22"/>
      <c r="P133" s="23"/>
      <c r="Q133" s="14">
        <f>($Q$3*(IF(O133=1,5,IF(O133=2,3,IF(O133=3,1.8,IF(O133=5,1.08,IF(O133=9,0.75,IF(O133=17,0.53,IF(O133=33,0.37,IF(O133&gt;=65,0.26,0))))))))))+(P133*1*$Q$3)</f>
        <v>0</v>
      </c>
      <c r="R133" s="42"/>
      <c r="S133" s="43"/>
      <c r="T133" s="44">
        <f>($T$3*(IF(R133=1,5,IF(R133=2,3,IF(R133=3,1.8,IF(R133=5,1.08,IF(R133=9,0.75,IF(R133=17,0.53,IF(R133=33,0.37,IF(R133&gt;=65,0.26,0))))))))))+(S133*1*$T$3)</f>
        <v>0</v>
      </c>
      <c r="U133" s="22"/>
      <c r="V133" s="23"/>
      <c r="W133" s="14">
        <f>($W$3*(IF(U133=1,5,IF(U133=2,3,IF(U133=3,1.8,IF(U133=5,1.08,IF(U133=9,0.75,IF(U133=17,0.53,IF(U133=33,0.37,IF(U133&gt;=65,0.26,0))))))))))+(V133*1*$W$3)</f>
        <v>0</v>
      </c>
      <c r="X133" s="42"/>
      <c r="Y133" s="43"/>
      <c r="Z133" s="44">
        <f>($W$3*(IF(X133=1,5,IF(X133=2,3,IF(X133=3,1.8,IF(X133=5,1.08,IF(X133=9,0.75,IF(X133=17,0.53,IF(X133=33,0.37,IF(X133&gt;=65,0.26,0))))))))))+(Y133*1*$W$3)</f>
        <v>0</v>
      </c>
      <c r="AA133" s="22"/>
      <c r="AB133" s="23"/>
      <c r="AC133" s="14">
        <f>($W$3*(IF(AA133=1,5,IF(AA133=2,3,IF(AA133=3,1.8,IF(AA133=5,1.08,IF(AA133=9,0.75,IF(AA133=17,0.53,IF(AA133=33,0.37,IF(AA133&gt;=65,0.26,0))))))))))+(AB133*1*$W$3)</f>
        <v>0</v>
      </c>
      <c r="AD133" s="33">
        <f>H133+K133+N133+Q133+T133+W133+Z133+AC133</f>
        <v>6.032</v>
      </c>
      <c r="AE133" s="33">
        <f>IF(D133&gt;1998,H133+K133+N133+Q133+T133+W133+Z133+AC133,"n/d")</f>
        <v>6.032</v>
      </c>
    </row>
    <row r="134" spans="1:31" x14ac:dyDescent="0.15">
      <c r="A134" s="17">
        <v>130</v>
      </c>
      <c r="B134" s="6" t="s">
        <v>15</v>
      </c>
      <c r="C134" s="6" t="s">
        <v>0</v>
      </c>
      <c r="D134" s="29">
        <v>2001</v>
      </c>
      <c r="E134" s="7">
        <v>-54</v>
      </c>
      <c r="F134" s="56"/>
      <c r="G134" s="7" t="s">
        <v>55</v>
      </c>
      <c r="H134" s="33">
        <v>2.3000000000000003</v>
      </c>
      <c r="I134" s="22">
        <v>3</v>
      </c>
      <c r="J134" s="23">
        <v>0</v>
      </c>
      <c r="K134" s="14">
        <f>($K$3*(IF(I134=1,5,IF(I134=2,3,IF(I134=3,1.8,IF(I134=5,1.08,IF(I134=9,0.75,IF(I134=17,0.53,IF(I134=33,0.37,IF(I134&gt;=65,0.26,0))))))))))+(J134*1*$K$3)</f>
        <v>3.6</v>
      </c>
      <c r="L134" s="42"/>
      <c r="M134" s="43"/>
      <c r="N134" s="44">
        <f>($N$3*(IF(L134=1,5,IF(L134=2,3,IF(L134=3,1.8,IF(L134=5,1.08,IF(L134=9,0.75,IF(L134=17,0.53,IF(L134=33,0.37,IF(L134&gt;=65,0.26,0))))))))))+(M134*1*$N$3)</f>
        <v>0</v>
      </c>
      <c r="O134" s="22"/>
      <c r="P134" s="23"/>
      <c r="Q134" s="14">
        <f>($Q$3*(IF(O134=1,5,IF(O134=2,3,IF(O134=3,1.8,IF(O134=5,1.08,IF(O134=9,0.75,IF(O134=17,0.53,IF(O134=33,0.37,IF(O134&gt;=65,0.26,0))))))))))+(P134*1*$Q$3)</f>
        <v>0</v>
      </c>
      <c r="R134" s="42"/>
      <c r="S134" s="43"/>
      <c r="T134" s="44">
        <f>($T$3*(IF(R134=1,5,IF(R134=2,3,IF(R134=3,1.8,IF(R134=5,1.08,IF(R134=9,0.75,IF(R134=17,0.53,IF(R134=33,0.37,IF(R134&gt;=65,0.26,0))))))))))+(S134*1*$T$3)</f>
        <v>0</v>
      </c>
      <c r="U134" s="22"/>
      <c r="V134" s="23"/>
      <c r="W134" s="14">
        <f>($W$3*(IF(U134=1,5,IF(U134=2,3,IF(U134=3,1.8,IF(U134=5,1.08,IF(U134=9,0.75,IF(U134=17,0.53,IF(U134=33,0.37,IF(U134&gt;=65,0.26,0))))))))))+(V134*1*$W$3)</f>
        <v>0</v>
      </c>
      <c r="X134" s="42"/>
      <c r="Y134" s="43"/>
      <c r="Z134" s="44">
        <f>($W$3*(IF(X134=1,5,IF(X134=2,3,IF(X134=3,1.8,IF(X134=5,1.08,IF(X134=9,0.75,IF(X134=17,0.53,IF(X134=33,0.37,IF(X134&gt;=65,0.26,0))))))))))+(Y134*1*$W$3)</f>
        <v>0</v>
      </c>
      <c r="AA134" s="22"/>
      <c r="AB134" s="23"/>
      <c r="AC134" s="14">
        <f>($W$3*(IF(AA134=1,5,IF(AA134=2,3,IF(AA134=3,1.8,IF(AA134=5,1.08,IF(AA134=9,0.75,IF(AA134=17,0.53,IF(AA134=33,0.37,IF(AA134&gt;=65,0.26,0))))))))))+(AB134*1*$W$3)</f>
        <v>0</v>
      </c>
      <c r="AD134" s="33">
        <f>H134+K134+N134+Q134+T134+W134+Z134+AC134</f>
        <v>5.9</v>
      </c>
      <c r="AE134" s="33">
        <f>IF(D134&gt;1998,H134+K134+N134+Q134+T134+W134+Z134+AC134,"n/d")</f>
        <v>5.9</v>
      </c>
    </row>
    <row r="135" spans="1:31" x14ac:dyDescent="0.15">
      <c r="A135" s="17">
        <v>131</v>
      </c>
      <c r="B135" s="6" t="s">
        <v>51</v>
      </c>
      <c r="C135" s="6" t="s">
        <v>0</v>
      </c>
      <c r="D135" s="29">
        <v>2000</v>
      </c>
      <c r="E135" s="7" t="s">
        <v>54</v>
      </c>
      <c r="F135" s="56"/>
      <c r="G135" s="7" t="s">
        <v>56</v>
      </c>
      <c r="H135" s="33">
        <v>5.8840000000000003</v>
      </c>
      <c r="I135" s="22"/>
      <c r="J135" s="23"/>
      <c r="K135" s="14">
        <f>($K$3*(IF(I135=1,5,IF(I135=2,3,IF(I135=3,1.8,IF(I135=5,1.08,IF(I135=9,0.75,IF(I135=17,0.53,IF(I135=33,0.37,IF(I135&gt;=65,0.26,0))))))))))+(J135*1*$K$3)</f>
        <v>0</v>
      </c>
      <c r="L135" s="42"/>
      <c r="M135" s="43"/>
      <c r="N135" s="44">
        <f>($N$3*(IF(L135=1,5,IF(L135=2,3,IF(L135=3,1.8,IF(L135=5,1.08,IF(L135=9,0.75,IF(L135=17,0.53,IF(L135=33,0.37,IF(L135&gt;=65,0.26,0))))))))))+(M135*1*$N$3)</f>
        <v>0</v>
      </c>
      <c r="O135" s="22"/>
      <c r="P135" s="23"/>
      <c r="Q135" s="14">
        <f>($Q$3*(IF(O135=1,5,IF(O135=2,3,IF(O135=3,1.8,IF(O135=5,1.08,IF(O135=9,0.75,IF(O135=17,0.53,IF(O135=33,0.37,IF(O135&gt;=65,0.26,0))))))))))+(P135*1*$Q$3)</f>
        <v>0</v>
      </c>
      <c r="R135" s="42"/>
      <c r="S135" s="43"/>
      <c r="T135" s="44">
        <f>($T$3*(IF(R135=1,5,IF(R135=2,3,IF(R135=3,1.8,IF(R135=5,1.08,IF(R135=9,0.75,IF(R135=17,0.53,IF(R135=33,0.37,IF(R135&gt;=65,0.26,0))))))))))+(S135*1*$T$3)</f>
        <v>0</v>
      </c>
      <c r="U135" s="22"/>
      <c r="V135" s="23"/>
      <c r="W135" s="14">
        <f>($W$3*(IF(U135=1,5,IF(U135=2,3,IF(U135=3,1.8,IF(U135=5,1.08,IF(U135=9,0.75,IF(U135=17,0.53,IF(U135=33,0.37,IF(U135&gt;=65,0.26,0))))))))))+(V135*1*$W$3)</f>
        <v>0</v>
      </c>
      <c r="X135" s="42"/>
      <c r="Y135" s="43"/>
      <c r="Z135" s="44">
        <f>($W$3*(IF(X135=1,5,IF(X135=2,3,IF(X135=3,1.8,IF(X135=5,1.08,IF(X135=9,0.75,IF(X135=17,0.53,IF(X135=33,0.37,IF(X135&gt;=65,0.26,0))))))))))+(Y135*1*$W$3)</f>
        <v>0</v>
      </c>
      <c r="AA135" s="22"/>
      <c r="AB135" s="23"/>
      <c r="AC135" s="14">
        <f>($W$3*(IF(AA135=1,5,IF(AA135=2,3,IF(AA135=3,1.8,IF(AA135=5,1.08,IF(AA135=9,0.75,IF(AA135=17,0.53,IF(AA135=33,0.37,IF(AA135&gt;=65,0.26,0))))))))))+(AB135*1*$W$3)</f>
        <v>0</v>
      </c>
      <c r="AD135" s="33">
        <f>H135+K135+N135+Q135+T135+W135+Z135+AC135</f>
        <v>5.8840000000000003</v>
      </c>
      <c r="AE135" s="33">
        <f>IF(D135&gt;1998,H135+K135+N135+Q135+T135+W135+Z135+AC135,"n/d")</f>
        <v>5.8840000000000003</v>
      </c>
    </row>
    <row r="136" spans="1:31" x14ac:dyDescent="0.15">
      <c r="A136" s="17">
        <v>132</v>
      </c>
      <c r="B136" s="6" t="s">
        <v>292</v>
      </c>
      <c r="C136" s="6" t="s">
        <v>87</v>
      </c>
      <c r="D136" s="29">
        <v>1991</v>
      </c>
      <c r="E136" s="7">
        <v>-62</v>
      </c>
      <c r="F136" s="56"/>
      <c r="G136" s="26" t="s">
        <v>56</v>
      </c>
      <c r="H136" s="33">
        <v>5.7</v>
      </c>
      <c r="I136" s="22"/>
      <c r="J136" s="23"/>
      <c r="K136" s="14">
        <f>($K$3*(IF(I136=1,5,IF(I136=2,3,IF(I136=3,1.8,IF(I136=5,1.08,IF(I136=9,0.75,IF(I136=17,0.53,IF(I136=33,0.37,IF(I136&gt;=65,0.26,0))))))))))+(J136*1*$K$3)</f>
        <v>0</v>
      </c>
      <c r="L136" s="42"/>
      <c r="M136" s="43"/>
      <c r="N136" s="44">
        <f>($N$3*(IF(L136=1,5,IF(L136=2,3,IF(L136=3,1.8,IF(L136=5,1.08,IF(L136=9,0.75,IF(L136=17,0.53,IF(L136=33,0.37,IF(L136&gt;=65,0.26,0))))))))))+(M136*1*$N$3)</f>
        <v>0</v>
      </c>
      <c r="O136" s="22"/>
      <c r="P136" s="23"/>
      <c r="Q136" s="14">
        <f>($Q$3*(IF(O136=1,5,IF(O136=2,3,IF(O136=3,1.8,IF(O136=5,1.08,IF(O136=9,0.75,IF(O136=17,0.53,IF(O136=33,0.37,IF(O136&gt;=65,0.26,0))))))))))+(P136*1*$Q$3)</f>
        <v>0</v>
      </c>
      <c r="R136" s="42"/>
      <c r="S136" s="43"/>
      <c r="T136" s="44">
        <f>($T$3*(IF(R136=1,5,IF(R136=2,3,IF(R136=3,1.8,IF(R136=5,1.08,IF(R136=9,0.75,IF(R136=17,0.53,IF(R136=33,0.37,IF(R136&gt;=65,0.26,0))))))))))+(S136*1*$T$3)</f>
        <v>0</v>
      </c>
      <c r="U136" s="22"/>
      <c r="V136" s="23"/>
      <c r="W136" s="14">
        <f>($W$3*(IF(U136=1,5,IF(U136=2,3,IF(U136=3,1.8,IF(U136=5,1.08,IF(U136=9,0.75,IF(U136=17,0.53,IF(U136=33,0.37,IF(U136&gt;=65,0.26,0))))))))))+(V136*1*$W$3)</f>
        <v>0</v>
      </c>
      <c r="X136" s="42"/>
      <c r="Y136" s="43"/>
      <c r="Z136" s="44">
        <f>($W$3*(IF(X136=1,5,IF(X136=2,3,IF(X136=3,1.8,IF(X136=5,1.08,IF(X136=9,0.75,IF(X136=17,0.53,IF(X136=33,0.37,IF(X136&gt;=65,0.26,0))))))))))+(Y136*1*$W$3)</f>
        <v>0</v>
      </c>
      <c r="AA136" s="22"/>
      <c r="AB136" s="23"/>
      <c r="AC136" s="14">
        <f>($W$3*(IF(AA136=1,5,IF(AA136=2,3,IF(AA136=3,1.8,IF(AA136=5,1.08,IF(AA136=9,0.75,IF(AA136=17,0.53,IF(AA136=33,0.37,IF(AA136&gt;=65,0.26,0))))))))))+(AB136*1*$W$3)</f>
        <v>0</v>
      </c>
      <c r="AD136" s="33">
        <f>H136+K136+N136+Q136+T136+W136+Z136+AC136</f>
        <v>5.7</v>
      </c>
      <c r="AE136" s="33" t="str">
        <f>IF(D136&gt;1998,H136+K136+N136+Q136+T136+W136+Z136+AC136,"n/d")</f>
        <v>n/d</v>
      </c>
    </row>
    <row r="137" spans="1:31" x14ac:dyDescent="0.15">
      <c r="A137" s="17">
        <v>133</v>
      </c>
      <c r="B137" s="6" t="s">
        <v>358</v>
      </c>
      <c r="C137" s="6" t="s">
        <v>359</v>
      </c>
      <c r="D137" s="29">
        <v>2003</v>
      </c>
      <c r="E137" s="7">
        <v>-62</v>
      </c>
      <c r="F137" s="56"/>
      <c r="G137" s="7" t="s">
        <v>56</v>
      </c>
      <c r="H137" s="33">
        <v>0</v>
      </c>
      <c r="I137" s="22">
        <v>9</v>
      </c>
      <c r="J137" s="23">
        <v>0</v>
      </c>
      <c r="K137" s="14">
        <f>($K$3*(IF(I137=1,5,IF(I137=2,3,IF(I137=3,1.8,IF(I137=5,1.08,IF(I137=9,0.75,IF(I137=17,0.53,IF(I137=33,0.37,IF(I137&gt;=65,0.26,0))))))))))+(J137*1*$K$3)</f>
        <v>1.5</v>
      </c>
      <c r="L137" s="42">
        <v>5</v>
      </c>
      <c r="M137" s="43">
        <v>1</v>
      </c>
      <c r="N137" s="44">
        <f>($N$3*(IF(L137=1,5,IF(L137=2,3,IF(L137=3,1.8,IF(L137=5,1.08,IF(L137=9,0.75,IF(L137=17,0.53,IF(L137=33,0.37,IF(L137&gt;=65,0.26,0))))))))))+(M137*1*$N$3)</f>
        <v>4.16</v>
      </c>
      <c r="O137" s="22"/>
      <c r="P137" s="23"/>
      <c r="Q137" s="14">
        <f>($Q$3*(IF(O137=1,5,IF(O137=2,3,IF(O137=3,1.8,IF(O137=5,1.08,IF(O137=9,0.75,IF(O137=17,0.53,IF(O137=33,0.37,IF(O137&gt;=65,0.26,0))))))))))+(P137*1*$Q$3)</f>
        <v>0</v>
      </c>
      <c r="R137" s="42"/>
      <c r="S137" s="43"/>
      <c r="T137" s="44">
        <f>($T$3*(IF(R137=1,5,IF(R137=2,3,IF(R137=3,1.8,IF(R137=5,1.08,IF(R137=9,0.75,IF(R137=17,0.53,IF(R137=33,0.37,IF(R137&gt;=65,0.26,0))))))))))+(S137*1*$T$3)</f>
        <v>0</v>
      </c>
      <c r="U137" s="22"/>
      <c r="V137" s="23"/>
      <c r="W137" s="14">
        <f>($W$3*(IF(U137=1,5,IF(U137=2,3,IF(U137=3,1.8,IF(U137=5,1.08,IF(U137=9,0.75,IF(U137=17,0.53,IF(U137=33,0.37,IF(U137&gt;=65,0.26,0))))))))))+(V137*1*$W$3)</f>
        <v>0</v>
      </c>
      <c r="X137" s="42"/>
      <c r="Y137" s="43"/>
      <c r="Z137" s="44">
        <f>($W$3*(IF(X137=1,5,IF(X137=2,3,IF(X137=3,1.8,IF(X137=5,1.08,IF(X137=9,0.75,IF(X137=17,0.53,IF(X137=33,0.37,IF(X137&gt;=65,0.26,0))))))))))+(Y137*1*$W$3)</f>
        <v>0</v>
      </c>
      <c r="AA137" s="22"/>
      <c r="AB137" s="23"/>
      <c r="AC137" s="14">
        <f>($W$3*(IF(AA137=1,5,IF(AA137=2,3,IF(AA137=3,1.8,IF(AA137=5,1.08,IF(AA137=9,0.75,IF(AA137=17,0.53,IF(AA137=33,0.37,IF(AA137&gt;=65,0.26,0))))))))))+(AB137*1*$W$3)</f>
        <v>0</v>
      </c>
      <c r="AD137" s="33">
        <f>H137+K137+N137+Q137+T137+W137+Z137+AC137</f>
        <v>5.66</v>
      </c>
      <c r="AE137" s="33">
        <f>IF(D137&gt;1998,H137+K137+N137+Q137+T137+W137+Z137+AC137,"n/d")</f>
        <v>5.66</v>
      </c>
    </row>
    <row r="138" spans="1:31" x14ac:dyDescent="0.15">
      <c r="A138" s="17">
        <v>134</v>
      </c>
      <c r="B138" s="6" t="s">
        <v>393</v>
      </c>
      <c r="C138" s="6" t="s">
        <v>76</v>
      </c>
      <c r="D138" s="29">
        <v>2000</v>
      </c>
      <c r="E138" s="7">
        <v>-68</v>
      </c>
      <c r="F138" s="56"/>
      <c r="G138" s="7" t="s">
        <v>55</v>
      </c>
      <c r="H138" s="33">
        <v>5.6080000000000005</v>
      </c>
      <c r="I138" s="22"/>
      <c r="J138" s="23"/>
      <c r="K138" s="14">
        <f>($K$3*(IF(I138=1,5,IF(I138=2,3,IF(I138=3,1.8,IF(I138=5,1.08,IF(I138=9,0.75,IF(I138=17,0.53,IF(I138=33,0.37,IF(I138&gt;=65,0.26,0))))))))))+(J138*1*$K$3)</f>
        <v>0</v>
      </c>
      <c r="L138" s="42"/>
      <c r="M138" s="43"/>
      <c r="N138" s="44">
        <f>($N$3*(IF(L138=1,5,IF(L138=2,3,IF(L138=3,1.8,IF(L138=5,1.08,IF(L138=9,0.75,IF(L138=17,0.53,IF(L138=33,0.37,IF(L138&gt;=65,0.26,0))))))))))+(M138*1*$N$3)</f>
        <v>0</v>
      </c>
      <c r="O138" s="22"/>
      <c r="P138" s="23"/>
      <c r="Q138" s="14">
        <f>($Q$3*(IF(O138=1,5,IF(O138=2,3,IF(O138=3,1.8,IF(O138=5,1.08,IF(O138=9,0.75,IF(O138=17,0.53,IF(O138=33,0.37,IF(O138&gt;=65,0.26,0))))))))))+(P138*1*$Q$3)</f>
        <v>0</v>
      </c>
      <c r="R138" s="42"/>
      <c r="S138" s="43"/>
      <c r="T138" s="44">
        <f>($T$3*(IF(R138=1,5,IF(R138=2,3,IF(R138=3,1.8,IF(R138=5,1.08,IF(R138=9,0.75,IF(R138=17,0.53,IF(R138=33,0.37,IF(R138&gt;=65,0.26,0))))))))))+(S138*1*$T$3)</f>
        <v>0</v>
      </c>
      <c r="U138" s="22"/>
      <c r="V138" s="23"/>
      <c r="W138" s="14">
        <f>($W$3*(IF(U138=1,5,IF(U138=2,3,IF(U138=3,1.8,IF(U138=5,1.08,IF(U138=9,0.75,IF(U138=17,0.53,IF(U138=33,0.37,IF(U138&gt;=65,0.26,0))))))))))+(V138*1*$W$3)</f>
        <v>0</v>
      </c>
      <c r="X138" s="42"/>
      <c r="Y138" s="43"/>
      <c r="Z138" s="44">
        <f>($W$3*(IF(X138=1,5,IF(X138=2,3,IF(X138=3,1.8,IF(X138=5,1.08,IF(X138=9,0.75,IF(X138=17,0.53,IF(X138=33,0.37,IF(X138&gt;=65,0.26,0))))))))))+(Y138*1*$W$3)</f>
        <v>0</v>
      </c>
      <c r="AA138" s="22"/>
      <c r="AB138" s="23"/>
      <c r="AC138" s="14">
        <f>($W$3*(IF(AA138=1,5,IF(AA138=2,3,IF(AA138=3,1.8,IF(AA138=5,1.08,IF(AA138=9,0.75,IF(AA138=17,0.53,IF(AA138=33,0.37,IF(AA138&gt;=65,0.26,0))))))))))+(AB138*1*$W$3)</f>
        <v>0</v>
      </c>
      <c r="AD138" s="33">
        <f>H138+K138+N138+Q138+T138+W138+Z138+AC138</f>
        <v>5.6080000000000005</v>
      </c>
      <c r="AE138" s="33">
        <f>IF(D138&gt;1998,H138+K138+N138+Q138+T138+W138+Z138+AC138,"n/d")</f>
        <v>5.6080000000000005</v>
      </c>
    </row>
    <row r="139" spans="1:31" x14ac:dyDescent="0.15">
      <c r="A139" s="17">
        <v>135</v>
      </c>
      <c r="B139" s="6" t="s">
        <v>390</v>
      </c>
      <c r="C139" s="6" t="s">
        <v>176</v>
      </c>
      <c r="D139" s="29">
        <v>2002</v>
      </c>
      <c r="E139" s="7">
        <v>-53</v>
      </c>
      <c r="F139" s="56"/>
      <c r="G139" s="7" t="s">
        <v>56</v>
      </c>
      <c r="H139" s="33">
        <v>0</v>
      </c>
      <c r="I139" s="22"/>
      <c r="J139" s="23"/>
      <c r="K139" s="14">
        <f>($K$3*(IF(I139=1,5,IF(I139=2,3,IF(I139=3,1.8,IF(I139=5,1.08,IF(I139=9,0.75,IF(I139=17,0.53,IF(I139=33,0.37,IF(I139&gt;=65,0.26,0))))))))))+(J139*1*$K$3)</f>
        <v>0</v>
      </c>
      <c r="L139" s="42">
        <v>3</v>
      </c>
      <c r="M139" s="43">
        <v>1</v>
      </c>
      <c r="N139" s="44">
        <f>($N$3*(IF(L139=1,5,IF(L139=2,3,IF(L139=3,1.8,IF(L139=5,1.08,IF(L139=9,0.75,IF(L139=17,0.53,IF(L139=33,0.37,IF(L139&gt;=65,0.26,0))))))))))+(M139*1*$N$3)</f>
        <v>5.6</v>
      </c>
      <c r="O139" s="22"/>
      <c r="P139" s="23"/>
      <c r="Q139" s="14">
        <f>($Q$3*(IF(O139=1,5,IF(O139=2,3,IF(O139=3,1.8,IF(O139=5,1.08,IF(O139=9,0.75,IF(O139=17,0.53,IF(O139=33,0.37,IF(O139&gt;=65,0.26,0))))))))))+(P139*1*$Q$3)</f>
        <v>0</v>
      </c>
      <c r="R139" s="42"/>
      <c r="S139" s="43"/>
      <c r="T139" s="44">
        <f>($T$3*(IF(R139=1,5,IF(R139=2,3,IF(R139=3,1.8,IF(R139=5,1.08,IF(R139=9,0.75,IF(R139=17,0.53,IF(R139=33,0.37,IF(R139&gt;=65,0.26,0))))))))))+(S139*1*$T$3)</f>
        <v>0</v>
      </c>
      <c r="U139" s="22"/>
      <c r="V139" s="23"/>
      <c r="W139" s="14">
        <f>($W$3*(IF(U139=1,5,IF(U139=2,3,IF(U139=3,1.8,IF(U139=5,1.08,IF(U139=9,0.75,IF(U139=17,0.53,IF(U139=33,0.37,IF(U139&gt;=65,0.26,0))))))))))+(V139*1*$W$3)</f>
        <v>0</v>
      </c>
      <c r="X139" s="42"/>
      <c r="Y139" s="43"/>
      <c r="Z139" s="44">
        <f>($W$3*(IF(X139=1,5,IF(X139=2,3,IF(X139=3,1.8,IF(X139=5,1.08,IF(X139=9,0.75,IF(X139=17,0.53,IF(X139=33,0.37,IF(X139&gt;=65,0.26,0))))))))))+(Y139*1*$W$3)</f>
        <v>0</v>
      </c>
      <c r="AA139" s="22"/>
      <c r="AB139" s="23"/>
      <c r="AC139" s="14">
        <f>($W$3*(IF(AA139=1,5,IF(AA139=2,3,IF(AA139=3,1.8,IF(AA139=5,1.08,IF(AA139=9,0.75,IF(AA139=17,0.53,IF(AA139=33,0.37,IF(AA139&gt;=65,0.26,0))))))))))+(AB139*1*$W$3)</f>
        <v>0</v>
      </c>
      <c r="AD139" s="33">
        <f>H139+K139+N139+Q139+T139+W139+Z139+AC139</f>
        <v>5.6</v>
      </c>
      <c r="AE139" s="33">
        <f>IF(D139&gt;1998,H139+K139+N139+Q139+T139+W139+Z139+AC139,"n/d")</f>
        <v>5.6</v>
      </c>
    </row>
    <row r="140" spans="1:31" x14ac:dyDescent="0.15">
      <c r="A140" s="17">
        <v>136</v>
      </c>
      <c r="B140" s="8" t="s">
        <v>220</v>
      </c>
      <c r="C140" s="8" t="s">
        <v>104</v>
      </c>
      <c r="D140" s="7">
        <v>2000</v>
      </c>
      <c r="E140" s="7">
        <v>-53</v>
      </c>
      <c r="F140" s="56"/>
      <c r="G140" s="7" t="s">
        <v>56</v>
      </c>
      <c r="H140" s="33">
        <v>1.204</v>
      </c>
      <c r="I140" s="23">
        <v>5</v>
      </c>
      <c r="J140" s="23">
        <v>0</v>
      </c>
      <c r="K140" s="14">
        <f>($K$3*(IF(I140=1,5,IF(I140=2,3,IF(I140=3,1.8,IF(I140=5,1.08,IF(I140=9,0.75,IF(I140=17,0.53,IF(I140=33,0.37,IF(I140&gt;=65,0.26,0))))))))))+(J140*1*$K$3)</f>
        <v>2.16</v>
      </c>
      <c r="L140" s="43">
        <v>5</v>
      </c>
      <c r="M140" s="43">
        <v>0</v>
      </c>
      <c r="N140" s="44">
        <f>($N$3*(IF(L140=1,5,IF(L140=2,3,IF(L140=3,1.8,IF(L140=5,1.08,IF(L140=9,0.75,IF(L140=17,0.53,IF(L140=33,0.37,IF(L140&gt;=65,0.26,0))))))))))+(M140*1*$N$3)</f>
        <v>2.16</v>
      </c>
      <c r="O140" s="23"/>
      <c r="P140" s="23"/>
      <c r="Q140" s="14">
        <f>($Q$3*(IF(O140=1,5,IF(O140=2,3,IF(O140=3,1.8,IF(O140=5,1.08,IF(O140=9,0.75,IF(O140=17,0.53,IF(O140=33,0.37,IF(O140&gt;=65,0.26,0))))))))))+(P140*1*$Q$3)</f>
        <v>0</v>
      </c>
      <c r="R140" s="43"/>
      <c r="S140" s="43"/>
      <c r="T140" s="44">
        <f>($T$3*(IF(R140=1,5,IF(R140=2,3,IF(R140=3,1.8,IF(R140=5,1.08,IF(R140=9,0.75,IF(R140=17,0.53,IF(R140=33,0.37,IF(R140&gt;=65,0.26,0))))))))))+(S140*1*$T$3)</f>
        <v>0</v>
      </c>
      <c r="U140" s="23"/>
      <c r="V140" s="23"/>
      <c r="W140" s="14">
        <f>($W$3*(IF(U140=1,5,IF(U140=2,3,IF(U140=3,1.8,IF(U140=5,1.08,IF(U140=9,0.75,IF(U140=17,0.53,IF(U140=33,0.37,IF(U140&gt;=65,0.26,0))))))))))+(V140*1*$W$3)</f>
        <v>0</v>
      </c>
      <c r="X140" s="43"/>
      <c r="Y140" s="43"/>
      <c r="Z140" s="44">
        <f>($W$3*(IF(X140=1,5,IF(X140=2,3,IF(X140=3,1.8,IF(X140=5,1.08,IF(X140=9,0.75,IF(X140=17,0.53,IF(X140=33,0.37,IF(X140&gt;=65,0.26,0))))))))))+(Y140*1*$W$3)</f>
        <v>0</v>
      </c>
      <c r="AA140" s="23"/>
      <c r="AB140" s="23"/>
      <c r="AC140" s="14">
        <f>($W$3*(IF(AA140=1,5,IF(AA140=2,3,IF(AA140=3,1.8,IF(AA140=5,1.08,IF(AA140=9,0.75,IF(AA140=17,0.53,IF(AA140=33,0.37,IF(AA140&gt;=65,0.26,0))))))))))+(AB140*1*$W$3)</f>
        <v>0</v>
      </c>
      <c r="AD140" s="33">
        <f>H140+K140+N140+Q140+T140+W140+Z140+AC140</f>
        <v>5.524</v>
      </c>
      <c r="AE140" s="33">
        <f>IF(D140&gt;1998,H140+K140+N140+Q140+T140+W140+Z140+AC140,"n/d")</f>
        <v>5.524</v>
      </c>
    </row>
    <row r="141" spans="1:31" x14ac:dyDescent="0.15">
      <c r="A141" s="17">
        <v>137</v>
      </c>
      <c r="B141" s="6" t="s">
        <v>356</v>
      </c>
      <c r="C141" s="6" t="s">
        <v>76</v>
      </c>
      <c r="D141" s="29">
        <v>2002</v>
      </c>
      <c r="E141" s="7">
        <v>-53</v>
      </c>
      <c r="F141" s="56"/>
      <c r="G141" s="7" t="s">
        <v>56</v>
      </c>
      <c r="H141" s="33">
        <v>0.83200000000000007</v>
      </c>
      <c r="I141" s="22"/>
      <c r="J141" s="23"/>
      <c r="K141" s="14">
        <f>($K$3*(IF(I141=1,5,IF(I141=2,3,IF(I141=3,1.8,IF(I141=5,1.08,IF(I141=9,0.75,IF(I141=17,0.53,IF(I141=33,0.37,IF(I141&gt;=65,0.26,0))))))))))+(J141*1*$K$3)</f>
        <v>0</v>
      </c>
      <c r="L141" s="42"/>
      <c r="M141" s="43"/>
      <c r="N141" s="44">
        <f>($N$3*(IF(L141=1,5,IF(L141=2,3,IF(L141=3,1.8,IF(L141=5,1.08,IF(L141=9,0.75,IF(L141=17,0.53,IF(L141=33,0.37,IF(L141&gt;=65,0.26,0))))))))))+(M141*1*$N$3)</f>
        <v>0</v>
      </c>
      <c r="O141" s="22"/>
      <c r="P141" s="23"/>
      <c r="Q141" s="14">
        <f>($Q$3*(IF(O141=1,5,IF(O141=2,3,IF(O141=3,1.8,IF(O141=5,1.08,IF(O141=9,0.75,IF(O141=17,0.53,IF(O141=33,0.37,IF(O141&gt;=65,0.26,0))))))))))+(P141*1*$Q$3)</f>
        <v>0</v>
      </c>
      <c r="R141" s="42"/>
      <c r="S141" s="43"/>
      <c r="T141" s="44">
        <f>($T$3*(IF(R141=1,5,IF(R141=2,3,IF(R141=3,1.8,IF(R141=5,1.08,IF(R141=9,0.75,IF(R141=17,0.53,IF(R141=33,0.37,IF(R141&gt;=65,0.26,0))))))))))+(S141*1*$T$3)</f>
        <v>0</v>
      </c>
      <c r="U141" s="22"/>
      <c r="V141" s="23"/>
      <c r="W141" s="14">
        <f>($W$3*(IF(U141=1,5,IF(U141=2,3,IF(U141=3,1.8,IF(U141=5,1.08,IF(U141=9,0.75,IF(U141=17,0.53,IF(U141=33,0.37,IF(U141&gt;=65,0.26,0))))))))))+(V141*1*$W$3)</f>
        <v>0</v>
      </c>
      <c r="X141" s="42"/>
      <c r="Y141" s="43"/>
      <c r="Z141" s="44">
        <f>($W$3*(IF(X141=1,5,IF(X141=2,3,IF(X141=3,1.8,IF(X141=5,1.08,IF(X141=9,0.75,IF(X141=17,0.53,IF(X141=33,0.37,IF(X141&gt;=65,0.26,0))))))))))+(Y141*1*$W$3)</f>
        <v>0</v>
      </c>
      <c r="AA141" s="22">
        <v>5</v>
      </c>
      <c r="AB141" s="23">
        <v>0</v>
      </c>
      <c r="AC141" s="14">
        <f>($W$3*(IF(AA141=1,5,IF(AA141=2,3,IF(AA141=3,1.8,IF(AA141=5,1.08,IF(AA141=9,0.75,IF(AA141=17,0.53,IF(AA141=33,0.37,IF(AA141&gt;=65,0.26,0))))))))))+(AB141*1*$W$3)</f>
        <v>4.32</v>
      </c>
      <c r="AD141" s="33">
        <f>H141+K141+N141+Q141+T141+W141+Z141+AC141</f>
        <v>5.1520000000000001</v>
      </c>
      <c r="AE141" s="33">
        <f>IF(D141&gt;1998,H141+K141+N141+Q141+T141+W141+Z141+AC141,"n/d")</f>
        <v>5.1520000000000001</v>
      </c>
    </row>
    <row r="142" spans="1:31" x14ac:dyDescent="0.15">
      <c r="A142" s="17">
        <v>138</v>
      </c>
      <c r="B142" s="6" t="s">
        <v>177</v>
      </c>
      <c r="C142" s="6" t="s">
        <v>76</v>
      </c>
      <c r="D142" s="29">
        <v>2002</v>
      </c>
      <c r="E142" s="7">
        <v>-80</v>
      </c>
      <c r="F142" s="56"/>
      <c r="G142" s="7" t="s">
        <v>55</v>
      </c>
      <c r="H142" s="33">
        <v>0.76</v>
      </c>
      <c r="I142" s="22">
        <v>5</v>
      </c>
      <c r="J142" s="23">
        <v>0</v>
      </c>
      <c r="K142" s="14">
        <f>($K$3*(IF(I142=1,5,IF(I142=2,3,IF(I142=3,1.8,IF(I142=5,1.08,IF(I142=9,0.75,IF(I142=17,0.53,IF(I142=33,0.37,IF(I142&gt;=65,0.26,0))))))))))+(J142*1*$K$3)</f>
        <v>2.16</v>
      </c>
      <c r="L142" s="42">
        <v>5</v>
      </c>
      <c r="M142" s="43">
        <v>0</v>
      </c>
      <c r="N142" s="44">
        <f>($N$3*(IF(L142=1,5,IF(L142=2,3,IF(L142=3,1.8,IF(L142=5,1.08,IF(L142=9,0.75,IF(L142=17,0.53,IF(L142=33,0.37,IF(L142&gt;=65,0.26,0))))))))))+(M142*1*$N$3)</f>
        <v>2.16</v>
      </c>
      <c r="O142" s="22"/>
      <c r="P142" s="23"/>
      <c r="Q142" s="14">
        <f>($Q$3*(IF(O142=1,5,IF(O142=2,3,IF(O142=3,1.8,IF(O142=5,1.08,IF(O142=9,0.75,IF(O142=17,0.53,IF(O142=33,0.37,IF(O142&gt;=65,0.26,0))))))))))+(P142*1*$Q$3)</f>
        <v>0</v>
      </c>
      <c r="R142" s="42"/>
      <c r="S142" s="43"/>
      <c r="T142" s="44">
        <f>($T$3*(IF(R142=1,5,IF(R142=2,3,IF(R142=3,1.8,IF(R142=5,1.08,IF(R142=9,0.75,IF(R142=17,0.53,IF(R142=33,0.37,IF(R142&gt;=65,0.26,0))))))))))+(S142*1*$T$3)</f>
        <v>0</v>
      </c>
      <c r="U142" s="22"/>
      <c r="V142" s="23"/>
      <c r="W142" s="14">
        <f>($W$3*(IF(U142=1,5,IF(U142=2,3,IF(U142=3,1.8,IF(U142=5,1.08,IF(U142=9,0.75,IF(U142=17,0.53,IF(U142=33,0.37,IF(U142&gt;=65,0.26,0))))))))))+(V142*1*$W$3)</f>
        <v>0</v>
      </c>
      <c r="X142" s="42"/>
      <c r="Y142" s="43"/>
      <c r="Z142" s="44">
        <f>($W$3*(IF(X142=1,5,IF(X142=2,3,IF(X142=3,1.8,IF(X142=5,1.08,IF(X142=9,0.75,IF(X142=17,0.53,IF(X142=33,0.37,IF(X142&gt;=65,0.26,0))))))))))+(Y142*1*$W$3)</f>
        <v>0</v>
      </c>
      <c r="AA142" s="22"/>
      <c r="AB142" s="23"/>
      <c r="AC142" s="14">
        <f>($W$3*(IF(AA142=1,5,IF(AA142=2,3,IF(AA142=3,1.8,IF(AA142=5,1.08,IF(AA142=9,0.75,IF(AA142=17,0.53,IF(AA142=33,0.37,IF(AA142&gt;=65,0.26,0))))))))))+(AB142*1*$W$3)</f>
        <v>0</v>
      </c>
      <c r="AD142" s="33">
        <f>H142+K142+N142+Q142+T142+W142+Z142+AC142</f>
        <v>5.08</v>
      </c>
      <c r="AE142" s="33">
        <f>IF(D142&gt;1998,H142+K142+N142+Q142+T142+W142+Z142+AC142,"n/d")</f>
        <v>5.08</v>
      </c>
    </row>
    <row r="143" spans="1:31" x14ac:dyDescent="0.15">
      <c r="A143" s="17">
        <v>139</v>
      </c>
      <c r="B143" s="6" t="s">
        <v>270</v>
      </c>
      <c r="C143" s="6" t="s">
        <v>271</v>
      </c>
      <c r="D143" s="29">
        <v>1997</v>
      </c>
      <c r="E143" s="7">
        <v>-49</v>
      </c>
      <c r="F143" s="56"/>
      <c r="G143" s="26" t="s">
        <v>56</v>
      </c>
      <c r="H143" s="33">
        <v>0.55999999999999994</v>
      </c>
      <c r="I143" s="22">
        <v>5</v>
      </c>
      <c r="J143" s="23">
        <v>0</v>
      </c>
      <c r="K143" s="14">
        <f>($K$3*(IF(I143=1,5,IF(I143=2,3,IF(I143=3,1.8,IF(I143=5,1.08,IF(I143=9,0.75,IF(I143=17,0.53,IF(I143=33,0.37,IF(I143&gt;=65,0.26,0))))))))))+(J143*1*$K$3)</f>
        <v>2.16</v>
      </c>
      <c r="L143" s="42">
        <v>5</v>
      </c>
      <c r="M143" s="43">
        <v>0</v>
      </c>
      <c r="N143" s="44">
        <f>($N$3*(IF(L143=1,5,IF(L143=2,3,IF(L143=3,1.8,IF(L143=5,1.08,IF(L143=9,0.75,IF(L143=17,0.53,IF(L143=33,0.37,IF(L143&gt;=65,0.26,0))))))))))+(M143*1*$N$3)</f>
        <v>2.16</v>
      </c>
      <c r="O143" s="22"/>
      <c r="P143" s="23"/>
      <c r="Q143" s="14">
        <f>($Q$3*(IF(O143=1,5,IF(O143=2,3,IF(O143=3,1.8,IF(O143=5,1.08,IF(O143=9,0.75,IF(O143=17,0.53,IF(O143=33,0.37,IF(O143&gt;=65,0.26,0))))))))))+(P143*1*$Q$3)</f>
        <v>0</v>
      </c>
      <c r="R143" s="42"/>
      <c r="S143" s="43"/>
      <c r="T143" s="44">
        <f>($T$3*(IF(R143=1,5,IF(R143=2,3,IF(R143=3,1.8,IF(R143=5,1.08,IF(R143=9,0.75,IF(R143=17,0.53,IF(R143=33,0.37,IF(R143&gt;=65,0.26,0))))))))))+(S143*1*$T$3)</f>
        <v>0</v>
      </c>
      <c r="U143" s="22"/>
      <c r="V143" s="23"/>
      <c r="W143" s="14">
        <f>($W$3*(IF(U143=1,5,IF(U143=2,3,IF(U143=3,1.8,IF(U143=5,1.08,IF(U143=9,0.75,IF(U143=17,0.53,IF(U143=33,0.37,IF(U143&gt;=65,0.26,0))))))))))+(V143*1*$W$3)</f>
        <v>0</v>
      </c>
      <c r="X143" s="42"/>
      <c r="Y143" s="43"/>
      <c r="Z143" s="44">
        <f>($W$3*(IF(X143=1,5,IF(X143=2,3,IF(X143=3,1.8,IF(X143=5,1.08,IF(X143=9,0.75,IF(X143=17,0.53,IF(X143=33,0.37,IF(X143&gt;=65,0.26,0))))))))))+(Y143*1*$W$3)</f>
        <v>0</v>
      </c>
      <c r="AA143" s="22"/>
      <c r="AB143" s="23"/>
      <c r="AC143" s="14">
        <f>($W$3*(IF(AA143=1,5,IF(AA143=2,3,IF(AA143=3,1.8,IF(AA143=5,1.08,IF(AA143=9,0.75,IF(AA143=17,0.53,IF(AA143=33,0.37,IF(AA143&gt;=65,0.26,0))))))))))+(AB143*1*$W$3)</f>
        <v>0</v>
      </c>
      <c r="AD143" s="33">
        <f>H143+K143+N143+Q143+T143+W143+Z143+AC143</f>
        <v>4.8800000000000008</v>
      </c>
      <c r="AE143" s="33" t="str">
        <f>IF(D143&gt;1998,H143+K143+N143+Q143+T143+W143+Z143+AC143,"n/d")</f>
        <v>n/d</v>
      </c>
    </row>
    <row r="144" spans="1:31" x14ac:dyDescent="0.15">
      <c r="A144" s="17">
        <v>140</v>
      </c>
      <c r="B144" s="6" t="s">
        <v>221</v>
      </c>
      <c r="C144" s="6" t="s">
        <v>83</v>
      </c>
      <c r="D144" s="29">
        <v>2001</v>
      </c>
      <c r="E144" s="7">
        <v>-53</v>
      </c>
      <c r="F144" s="56"/>
      <c r="G144" s="7" t="s">
        <v>56</v>
      </c>
      <c r="H144" s="33">
        <v>0.64800000000000013</v>
      </c>
      <c r="I144" s="22"/>
      <c r="J144" s="23"/>
      <c r="K144" s="14">
        <f>($K$3*(IF(I144=1,5,IF(I144=2,3,IF(I144=3,1.8,IF(I144=5,1.08,IF(I144=9,0.75,IF(I144=17,0.53,IF(I144=33,0.37,IF(I144&gt;=65,0.26,0))))))))))+(J144*1*$K$3)</f>
        <v>0</v>
      </c>
      <c r="L144" s="42">
        <v>5</v>
      </c>
      <c r="M144" s="43">
        <v>1</v>
      </c>
      <c r="N144" s="44">
        <f>($N$3*(IF(L144=1,5,IF(L144=2,3,IF(L144=3,1.8,IF(L144=5,1.08,IF(L144=9,0.75,IF(L144=17,0.53,IF(L144=33,0.37,IF(L144&gt;=65,0.26,0))))))))))+(M144*1*$N$3)</f>
        <v>4.16</v>
      </c>
      <c r="O144" s="22"/>
      <c r="P144" s="23"/>
      <c r="Q144" s="14">
        <f>($Q$3*(IF(O144=1,5,IF(O144=2,3,IF(O144=3,1.8,IF(O144=5,1.08,IF(O144=9,0.75,IF(O144=17,0.53,IF(O144=33,0.37,IF(O144&gt;=65,0.26,0))))))))))+(P144*1*$Q$3)</f>
        <v>0</v>
      </c>
      <c r="R144" s="42"/>
      <c r="S144" s="43"/>
      <c r="T144" s="44">
        <f>($T$3*(IF(R144=1,5,IF(R144=2,3,IF(R144=3,1.8,IF(R144=5,1.08,IF(R144=9,0.75,IF(R144=17,0.53,IF(R144=33,0.37,IF(R144&gt;=65,0.26,0))))))))))+(S144*1*$T$3)</f>
        <v>0</v>
      </c>
      <c r="U144" s="22"/>
      <c r="V144" s="23"/>
      <c r="W144" s="14">
        <f>($W$3*(IF(U144=1,5,IF(U144=2,3,IF(U144=3,1.8,IF(U144=5,1.08,IF(U144=9,0.75,IF(U144=17,0.53,IF(U144=33,0.37,IF(U144&gt;=65,0.26,0))))))))))+(V144*1*$W$3)</f>
        <v>0</v>
      </c>
      <c r="X144" s="42"/>
      <c r="Y144" s="43"/>
      <c r="Z144" s="44">
        <f>($W$3*(IF(X144=1,5,IF(X144=2,3,IF(X144=3,1.8,IF(X144=5,1.08,IF(X144=9,0.75,IF(X144=17,0.53,IF(X144=33,0.37,IF(X144&gt;=65,0.26,0))))))))))+(Y144*1*$W$3)</f>
        <v>0</v>
      </c>
      <c r="AA144" s="22"/>
      <c r="AB144" s="23"/>
      <c r="AC144" s="14">
        <f>($W$3*(IF(AA144=1,5,IF(AA144=2,3,IF(AA144=3,1.8,IF(AA144=5,1.08,IF(AA144=9,0.75,IF(AA144=17,0.53,IF(AA144=33,0.37,IF(AA144&gt;=65,0.26,0))))))))))+(AB144*1*$W$3)</f>
        <v>0</v>
      </c>
      <c r="AD144" s="33">
        <f>H144+K144+N144+Q144+T144+W144+Z144+AC144</f>
        <v>4.8079999999999998</v>
      </c>
      <c r="AE144" s="33">
        <f>IF(D144&gt;1998,H144+K144+N144+Q144+T144+W144+Z144+AC144,"n/d")</f>
        <v>4.8079999999999998</v>
      </c>
    </row>
    <row r="145" spans="1:31" x14ac:dyDescent="0.15">
      <c r="A145" s="17">
        <v>141</v>
      </c>
      <c r="B145" s="27" t="s">
        <v>279</v>
      </c>
      <c r="C145" s="27" t="s">
        <v>100</v>
      </c>
      <c r="D145" s="7">
        <v>1994</v>
      </c>
      <c r="E145" s="26">
        <v>-73</v>
      </c>
      <c r="F145" s="56"/>
      <c r="G145" s="26" t="s">
        <v>56</v>
      </c>
      <c r="H145" s="33">
        <v>4.8000000000000007</v>
      </c>
      <c r="I145" s="23"/>
      <c r="J145" s="23"/>
      <c r="K145" s="14">
        <f>($K$3*(IF(I145=1,5,IF(I145=2,3,IF(I145=3,1.8,IF(I145=5,1.08,IF(I145=9,0.75,IF(I145=17,0.53,IF(I145=33,0.37,IF(I145&gt;=65,0.26,0))))))))))+(J145*1*$K$3)</f>
        <v>0</v>
      </c>
      <c r="L145" s="43"/>
      <c r="M145" s="43"/>
      <c r="N145" s="44">
        <f>($N$3*(IF(L145=1,5,IF(L145=2,3,IF(L145=3,1.8,IF(L145=5,1.08,IF(L145=9,0.75,IF(L145=17,0.53,IF(L145=33,0.37,IF(L145&gt;=65,0.26,0))))))))))+(M145*1*$N$3)</f>
        <v>0</v>
      </c>
      <c r="O145" s="23"/>
      <c r="P145" s="23"/>
      <c r="Q145" s="14">
        <f>($Q$3*(IF(O145=1,5,IF(O145=2,3,IF(O145=3,1.8,IF(O145=5,1.08,IF(O145=9,0.75,IF(O145=17,0.53,IF(O145=33,0.37,IF(O145&gt;=65,0.26,0))))))))))+(P145*1*$Q$3)</f>
        <v>0</v>
      </c>
      <c r="R145" s="43"/>
      <c r="S145" s="43"/>
      <c r="T145" s="44">
        <f>($T$3*(IF(R145=1,5,IF(R145=2,3,IF(R145=3,1.8,IF(R145=5,1.08,IF(R145=9,0.75,IF(R145=17,0.53,IF(R145=33,0.37,IF(R145&gt;=65,0.26,0))))))))))+(S145*1*$T$3)</f>
        <v>0</v>
      </c>
      <c r="U145" s="23"/>
      <c r="V145" s="23"/>
      <c r="W145" s="14">
        <f>($W$3*(IF(U145=1,5,IF(U145=2,3,IF(U145=3,1.8,IF(U145=5,1.08,IF(U145=9,0.75,IF(U145=17,0.53,IF(U145=33,0.37,IF(U145&gt;=65,0.26,0))))))))))+(V145*1*$W$3)</f>
        <v>0</v>
      </c>
      <c r="X145" s="43"/>
      <c r="Y145" s="43"/>
      <c r="Z145" s="44">
        <f>($W$3*(IF(X145=1,5,IF(X145=2,3,IF(X145=3,1.8,IF(X145=5,1.08,IF(X145=9,0.75,IF(X145=17,0.53,IF(X145=33,0.37,IF(X145&gt;=65,0.26,0))))))))))+(Y145*1*$W$3)</f>
        <v>0</v>
      </c>
      <c r="AA145" s="23"/>
      <c r="AB145" s="23"/>
      <c r="AC145" s="14">
        <f>($W$3*(IF(AA145=1,5,IF(AA145=2,3,IF(AA145=3,1.8,IF(AA145=5,1.08,IF(AA145=9,0.75,IF(AA145=17,0.53,IF(AA145=33,0.37,IF(AA145&gt;=65,0.26,0))))))))))+(AB145*1*$W$3)</f>
        <v>0</v>
      </c>
      <c r="AD145" s="33">
        <f>H145+K145+N145+Q145+T145+W145+Z145+AC145</f>
        <v>4.8000000000000007</v>
      </c>
      <c r="AE145" s="33" t="str">
        <f>IF(D145&gt;1998,H145+K145+N145+Q145+T145+W145+Z145+AC145,"n/d")</f>
        <v>n/d</v>
      </c>
    </row>
    <row r="146" spans="1:31" x14ac:dyDescent="0.15">
      <c r="A146" s="17">
        <v>142</v>
      </c>
      <c r="B146" s="6" t="s">
        <v>108</v>
      </c>
      <c r="C146" s="6" t="s">
        <v>101</v>
      </c>
      <c r="D146" s="29">
        <v>1997</v>
      </c>
      <c r="E146" s="7">
        <v>-49</v>
      </c>
      <c r="F146" s="56"/>
      <c r="G146" s="7" t="s">
        <v>56</v>
      </c>
      <c r="H146" s="33">
        <v>0.43200000000000005</v>
      </c>
      <c r="I146" s="22"/>
      <c r="J146" s="23"/>
      <c r="K146" s="14">
        <f>($K$3*(IF(I146=1,5,IF(I146=2,3,IF(I146=3,1.8,IF(I146=5,1.08,IF(I146=9,0.75,IF(I146=17,0.53,IF(I146=33,0.37,IF(I146&gt;=65,0.26,0))))))))))+(J146*1*$K$3)</f>
        <v>0</v>
      </c>
      <c r="L146" s="42"/>
      <c r="M146" s="43"/>
      <c r="N146" s="44">
        <f>($N$3*(IF(L146=1,5,IF(L146=2,3,IF(L146=3,1.8,IF(L146=5,1.08,IF(L146=9,0.75,IF(L146=17,0.53,IF(L146=33,0.37,IF(L146&gt;=65,0.26,0))))))))))+(M146*1*$N$3)</f>
        <v>0</v>
      </c>
      <c r="O146" s="22"/>
      <c r="P146" s="23"/>
      <c r="Q146" s="14">
        <f>($Q$3*(IF(O146=1,5,IF(O146=2,3,IF(O146=3,1.8,IF(O146=5,1.08,IF(O146=9,0.75,IF(O146=17,0.53,IF(O146=33,0.37,IF(O146&gt;=65,0.26,0))))))))))+(P146*1*$Q$3)</f>
        <v>0</v>
      </c>
      <c r="R146" s="42"/>
      <c r="S146" s="43"/>
      <c r="T146" s="44">
        <f>($T$3*(IF(R146=1,5,IF(R146=2,3,IF(R146=3,1.8,IF(R146=5,1.08,IF(R146=9,0.75,IF(R146=17,0.53,IF(R146=33,0.37,IF(R146&gt;=65,0.26,0))))))))))+(S146*1*$T$3)</f>
        <v>0</v>
      </c>
      <c r="U146" s="22"/>
      <c r="V146" s="23"/>
      <c r="W146" s="14">
        <f>($W$3*(IF(U146=1,5,IF(U146=2,3,IF(U146=3,1.8,IF(U146=5,1.08,IF(U146=9,0.75,IF(U146=17,0.53,IF(U146=33,0.37,IF(U146&gt;=65,0.26,0))))))))))+(V146*1*$W$3)</f>
        <v>0</v>
      </c>
      <c r="X146" s="42"/>
      <c r="Y146" s="43"/>
      <c r="Z146" s="44">
        <f>($W$3*(IF(X146=1,5,IF(X146=2,3,IF(X146=3,1.8,IF(X146=5,1.08,IF(X146=9,0.75,IF(X146=17,0.53,IF(X146=33,0.37,IF(X146&gt;=65,0.26,0))))))))))+(Y146*1*$W$3)</f>
        <v>0</v>
      </c>
      <c r="AA146" s="22">
        <v>5</v>
      </c>
      <c r="AB146" s="23">
        <v>0</v>
      </c>
      <c r="AC146" s="14">
        <f>($W$3*(IF(AA146=1,5,IF(AA146=2,3,IF(AA146=3,1.8,IF(AA146=5,1.08,IF(AA146=9,0.75,IF(AA146=17,0.53,IF(AA146=33,0.37,IF(AA146&gt;=65,0.26,0))))))))))+(AB146*1*$W$3)</f>
        <v>4.32</v>
      </c>
      <c r="AD146" s="33">
        <f>H146+K146+N146+Q146+T146+W146+Z146+AC146</f>
        <v>4.7520000000000007</v>
      </c>
      <c r="AE146" s="33" t="str">
        <f>IF(D146&gt;1998,H146+K146+N146+Q146+T146+W146+Z146+AC146,"n/d")</f>
        <v>n/d</v>
      </c>
    </row>
    <row r="147" spans="1:31" x14ac:dyDescent="0.15">
      <c r="A147" s="17">
        <v>143</v>
      </c>
      <c r="B147" s="6" t="s">
        <v>313</v>
      </c>
      <c r="C147" s="6" t="s">
        <v>308</v>
      </c>
      <c r="D147" s="29">
        <v>1989</v>
      </c>
      <c r="E147" s="7">
        <v>-87</v>
      </c>
      <c r="F147" s="56"/>
      <c r="G147" s="26" t="s">
        <v>55</v>
      </c>
      <c r="H147" s="33">
        <v>0.43200000000000005</v>
      </c>
      <c r="I147" s="22"/>
      <c r="J147" s="23"/>
      <c r="K147" s="14">
        <f>($K$3*(IF(I147=1,5,IF(I147=2,3,IF(I147=3,1.8,IF(I147=5,1.08,IF(I147=9,0.75,IF(I147=17,0.53,IF(I147=33,0.37,IF(I147&gt;=65,0.26,0))))))))))+(J147*1*$K$3)</f>
        <v>0</v>
      </c>
      <c r="L147" s="42"/>
      <c r="M147" s="43"/>
      <c r="N147" s="44">
        <f>($N$3*(IF(L147=1,5,IF(L147=2,3,IF(L147=3,1.8,IF(L147=5,1.08,IF(L147=9,0.75,IF(L147=17,0.53,IF(L147=33,0.37,IF(L147&gt;=65,0.26,0))))))))))+(M147*1*$N$3)</f>
        <v>0</v>
      </c>
      <c r="O147" s="22"/>
      <c r="P147" s="23"/>
      <c r="Q147" s="14">
        <f>($Q$3*(IF(O147=1,5,IF(O147=2,3,IF(O147=3,1.8,IF(O147=5,1.08,IF(O147=9,0.75,IF(O147=17,0.53,IF(O147=33,0.37,IF(O147&gt;=65,0.26,0))))))))))+(P147*1*$Q$3)</f>
        <v>0</v>
      </c>
      <c r="R147" s="42"/>
      <c r="S147" s="43"/>
      <c r="T147" s="44">
        <f>($T$3*(IF(R147=1,5,IF(R147=2,3,IF(R147=3,1.8,IF(R147=5,1.08,IF(R147=9,0.75,IF(R147=17,0.53,IF(R147=33,0.37,IF(R147&gt;=65,0.26,0))))))))))+(S147*1*$T$3)</f>
        <v>0</v>
      </c>
      <c r="U147" s="22"/>
      <c r="V147" s="23"/>
      <c r="W147" s="14">
        <f>($W$3*(IF(U147=1,5,IF(U147=2,3,IF(U147=3,1.8,IF(U147=5,1.08,IF(U147=9,0.75,IF(U147=17,0.53,IF(U147=33,0.37,IF(U147&gt;=65,0.26,0))))))))))+(V147*1*$W$3)</f>
        <v>0</v>
      </c>
      <c r="X147" s="42"/>
      <c r="Y147" s="43"/>
      <c r="Z147" s="44">
        <f>($W$3*(IF(X147=1,5,IF(X147=2,3,IF(X147=3,1.8,IF(X147=5,1.08,IF(X147=9,0.75,IF(X147=17,0.53,IF(X147=33,0.37,IF(X147&gt;=65,0.26,0))))))))))+(Y147*1*$W$3)</f>
        <v>0</v>
      </c>
      <c r="AA147" s="22">
        <v>5</v>
      </c>
      <c r="AB147" s="23">
        <v>0</v>
      </c>
      <c r="AC147" s="14">
        <f>($W$3*(IF(AA147=1,5,IF(AA147=2,3,IF(AA147=3,1.8,IF(AA147=5,1.08,IF(AA147=9,0.75,IF(AA147=17,0.53,IF(AA147=33,0.37,IF(AA147&gt;=65,0.26,0))))))))))+(AB147*1*$W$3)</f>
        <v>4.32</v>
      </c>
      <c r="AD147" s="33">
        <f>H147+K147+N147+Q147+T147+W147+Z147+AC147</f>
        <v>4.7520000000000007</v>
      </c>
      <c r="AE147" s="33" t="str">
        <f>IF(D147&gt;1998,H147+K147+N147+Q147+T147+W147+Z147+AC147,"n/d")</f>
        <v>n/d</v>
      </c>
    </row>
    <row r="148" spans="1:31" x14ac:dyDescent="0.15">
      <c r="A148" s="17">
        <v>144</v>
      </c>
      <c r="B148" s="6" t="s">
        <v>307</v>
      </c>
      <c r="C148" s="6" t="s">
        <v>308</v>
      </c>
      <c r="D148" s="29">
        <v>1997</v>
      </c>
      <c r="E148" s="7" t="s">
        <v>53</v>
      </c>
      <c r="F148" s="56"/>
      <c r="G148" s="26" t="s">
        <v>55</v>
      </c>
      <c r="H148" s="33">
        <v>0.43200000000000005</v>
      </c>
      <c r="I148" s="22"/>
      <c r="J148" s="23"/>
      <c r="K148" s="14">
        <f>($K$3*(IF(I148=1,5,IF(I148=2,3,IF(I148=3,1.8,IF(I148=5,1.08,IF(I148=9,0.75,IF(I148=17,0.53,IF(I148=33,0.37,IF(I148&gt;=65,0.26,0))))))))))+(J148*1*$K$3)</f>
        <v>0</v>
      </c>
      <c r="L148" s="42"/>
      <c r="M148" s="43"/>
      <c r="N148" s="44">
        <f>($N$3*(IF(L148=1,5,IF(L148=2,3,IF(L148=3,1.8,IF(L148=5,1.08,IF(L148=9,0.75,IF(L148=17,0.53,IF(L148=33,0.37,IF(L148&gt;=65,0.26,0))))))))))+(M148*1*$N$3)</f>
        <v>0</v>
      </c>
      <c r="O148" s="22"/>
      <c r="P148" s="23"/>
      <c r="Q148" s="14">
        <f>($Q$3*(IF(O148=1,5,IF(O148=2,3,IF(O148=3,1.8,IF(O148=5,1.08,IF(O148=9,0.75,IF(O148=17,0.53,IF(O148=33,0.37,IF(O148&gt;=65,0.26,0))))))))))+(P148*1*$Q$3)</f>
        <v>0</v>
      </c>
      <c r="R148" s="42"/>
      <c r="S148" s="43"/>
      <c r="T148" s="44">
        <f>($T$3*(IF(R148=1,5,IF(R148=2,3,IF(R148=3,1.8,IF(R148=5,1.08,IF(R148=9,0.75,IF(R148=17,0.53,IF(R148=33,0.37,IF(R148&gt;=65,0.26,0))))))))))+(S148*1*$T$3)</f>
        <v>0</v>
      </c>
      <c r="U148" s="22"/>
      <c r="V148" s="23"/>
      <c r="W148" s="14">
        <f>($W$3*(IF(U148=1,5,IF(U148=2,3,IF(U148=3,1.8,IF(U148=5,1.08,IF(U148=9,0.75,IF(U148=17,0.53,IF(U148=33,0.37,IF(U148&gt;=65,0.26,0))))))))))+(V148*1*$W$3)</f>
        <v>0</v>
      </c>
      <c r="X148" s="42"/>
      <c r="Y148" s="43"/>
      <c r="Z148" s="44">
        <f>($W$3*(IF(X148=1,5,IF(X148=2,3,IF(X148=3,1.8,IF(X148=5,1.08,IF(X148=9,0.75,IF(X148=17,0.53,IF(X148=33,0.37,IF(X148&gt;=65,0.26,0))))))))))+(Y148*1*$W$3)</f>
        <v>0</v>
      </c>
      <c r="AA148" s="22">
        <v>5</v>
      </c>
      <c r="AB148" s="23">
        <v>0</v>
      </c>
      <c r="AC148" s="14">
        <f>($W$3*(IF(AA148=1,5,IF(AA148=2,3,IF(AA148=3,1.8,IF(AA148=5,1.08,IF(AA148=9,0.75,IF(AA148=17,0.53,IF(AA148=33,0.37,IF(AA148&gt;=65,0.26,0))))))))))+(AB148*1*$W$3)</f>
        <v>4.32</v>
      </c>
      <c r="AD148" s="33">
        <f>H148+K148+N148+Q148+T148+W148+Z148+AC148</f>
        <v>4.7520000000000007</v>
      </c>
      <c r="AE148" s="33" t="str">
        <f>IF(D148&gt;1998,H148+K148+N148+Q148+T148+W148+Z148+AC148,"n/d")</f>
        <v>n/d</v>
      </c>
    </row>
    <row r="149" spans="1:31" x14ac:dyDescent="0.15">
      <c r="A149" s="17">
        <v>145</v>
      </c>
      <c r="B149" s="6" t="s">
        <v>348</v>
      </c>
      <c r="C149" s="6" t="s">
        <v>210</v>
      </c>
      <c r="D149" s="29">
        <v>2001</v>
      </c>
      <c r="E149" s="26" t="s">
        <v>53</v>
      </c>
      <c r="F149" s="56"/>
      <c r="G149" s="26" t="s">
        <v>55</v>
      </c>
      <c r="H149" s="33">
        <v>1.1199999999999999</v>
      </c>
      <c r="I149" s="22"/>
      <c r="J149" s="23"/>
      <c r="K149" s="14">
        <f>($K$3*(IF(I149=1,5,IF(I149=2,3,IF(I149=3,1.8,IF(I149=5,1.08,IF(I149=9,0.75,IF(I149=17,0.53,IF(I149=33,0.37,IF(I149&gt;=65,0.26,0))))))))))+(J149*1*$K$3)</f>
        <v>0</v>
      </c>
      <c r="L149" s="42">
        <v>3</v>
      </c>
      <c r="M149" s="43">
        <v>0</v>
      </c>
      <c r="N149" s="44">
        <f>($N$3*(IF(L149=1,5,IF(L149=2,3,IF(L149=3,1.8,IF(L149=5,1.08,IF(L149=9,0.75,IF(L149=17,0.53,IF(L149=33,0.37,IF(L149&gt;=65,0.26,0))))))))))+(M149*1*$N$3)</f>
        <v>3.6</v>
      </c>
      <c r="O149" s="22"/>
      <c r="P149" s="23"/>
      <c r="Q149" s="14">
        <f>($Q$3*(IF(O149=1,5,IF(O149=2,3,IF(O149=3,1.8,IF(O149=5,1.08,IF(O149=9,0.75,IF(O149=17,0.53,IF(O149=33,0.37,IF(O149&gt;=65,0.26,0))))))))))+(P149*1*$Q$3)</f>
        <v>0</v>
      </c>
      <c r="R149" s="42"/>
      <c r="S149" s="43"/>
      <c r="T149" s="44">
        <f>($T$3*(IF(R149=1,5,IF(R149=2,3,IF(R149=3,1.8,IF(R149=5,1.08,IF(R149=9,0.75,IF(R149=17,0.53,IF(R149=33,0.37,IF(R149&gt;=65,0.26,0))))))))))+(S149*1*$T$3)</f>
        <v>0</v>
      </c>
      <c r="U149" s="22"/>
      <c r="V149" s="23"/>
      <c r="W149" s="14">
        <f>($W$3*(IF(U149=1,5,IF(U149=2,3,IF(U149=3,1.8,IF(U149=5,1.08,IF(U149=9,0.75,IF(U149=17,0.53,IF(U149=33,0.37,IF(U149&gt;=65,0.26,0))))))))))+(V149*1*$W$3)</f>
        <v>0</v>
      </c>
      <c r="X149" s="42"/>
      <c r="Y149" s="43"/>
      <c r="Z149" s="44">
        <f>($W$3*(IF(X149=1,5,IF(X149=2,3,IF(X149=3,1.8,IF(X149=5,1.08,IF(X149=9,0.75,IF(X149=17,0.53,IF(X149=33,0.37,IF(X149&gt;=65,0.26,0))))))))))+(Y149*1*$W$3)</f>
        <v>0</v>
      </c>
      <c r="AA149" s="22"/>
      <c r="AB149" s="23"/>
      <c r="AC149" s="14">
        <f>($W$3*(IF(AA149=1,5,IF(AA149=2,3,IF(AA149=3,1.8,IF(AA149=5,1.08,IF(AA149=9,0.75,IF(AA149=17,0.53,IF(AA149=33,0.37,IF(AA149&gt;=65,0.26,0))))))))))+(AB149*1*$W$3)</f>
        <v>0</v>
      </c>
      <c r="AD149" s="33">
        <f>H149+K149+N149+Q149+T149+W149+Z149+AC149</f>
        <v>4.72</v>
      </c>
      <c r="AE149" s="33">
        <f>IF(D149&gt;1998,H149+K149+N149+Q149+T149+W149+Z149+AC149,"n/d")</f>
        <v>4.72</v>
      </c>
    </row>
    <row r="150" spans="1:31" x14ac:dyDescent="0.15">
      <c r="A150" s="17">
        <v>146</v>
      </c>
      <c r="B150" s="6" t="s">
        <v>152</v>
      </c>
      <c r="C150" s="8" t="s">
        <v>96</v>
      </c>
      <c r="D150" s="7">
        <v>2000</v>
      </c>
      <c r="E150" s="7">
        <v>-62</v>
      </c>
      <c r="F150" s="56"/>
      <c r="G150" s="7" t="s">
        <v>56</v>
      </c>
      <c r="H150" s="33">
        <v>0.51200000000000001</v>
      </c>
      <c r="I150" s="22">
        <v>5</v>
      </c>
      <c r="J150" s="23">
        <v>1</v>
      </c>
      <c r="K150" s="14">
        <f>($K$3*(IF(I150=1,5,IF(I150=2,3,IF(I150=3,1.8,IF(I150=5,1.08,IF(I150=9,0.75,IF(I150=17,0.53,IF(I150=33,0.37,IF(I150&gt;=65,0.26,0))))))))))+(J150*1*$K$3)</f>
        <v>4.16</v>
      </c>
      <c r="L150" s="42"/>
      <c r="M150" s="43"/>
      <c r="N150" s="44">
        <f>($N$3*(IF(L150=1,5,IF(L150=2,3,IF(L150=3,1.8,IF(L150=5,1.08,IF(L150=9,0.75,IF(L150=17,0.53,IF(L150=33,0.37,IF(L150&gt;=65,0.26,0))))))))))+(M150*1*$N$3)</f>
        <v>0</v>
      </c>
      <c r="O150" s="22"/>
      <c r="P150" s="23"/>
      <c r="Q150" s="14">
        <f>($Q$3*(IF(O150=1,5,IF(O150=2,3,IF(O150=3,1.8,IF(O150=5,1.08,IF(O150=9,0.75,IF(O150=17,0.53,IF(O150=33,0.37,IF(O150&gt;=65,0.26,0))))))))))+(P150*1*$Q$3)</f>
        <v>0</v>
      </c>
      <c r="R150" s="42"/>
      <c r="S150" s="43"/>
      <c r="T150" s="44">
        <f>($T$3*(IF(R150=1,5,IF(R150=2,3,IF(R150=3,1.8,IF(R150=5,1.08,IF(R150=9,0.75,IF(R150=17,0.53,IF(R150=33,0.37,IF(R150&gt;=65,0.26,0))))))))))+(S150*1*$T$3)</f>
        <v>0</v>
      </c>
      <c r="U150" s="22"/>
      <c r="V150" s="23"/>
      <c r="W150" s="14">
        <f>($W$3*(IF(U150=1,5,IF(U150=2,3,IF(U150=3,1.8,IF(U150=5,1.08,IF(U150=9,0.75,IF(U150=17,0.53,IF(U150=33,0.37,IF(U150&gt;=65,0.26,0))))))))))+(V150*1*$W$3)</f>
        <v>0</v>
      </c>
      <c r="X150" s="42"/>
      <c r="Y150" s="43"/>
      <c r="Z150" s="44">
        <f>($W$3*(IF(X150=1,5,IF(X150=2,3,IF(X150=3,1.8,IF(X150=5,1.08,IF(X150=9,0.75,IF(X150=17,0.53,IF(X150=33,0.37,IF(X150&gt;=65,0.26,0))))))))))+(Y150*1*$W$3)</f>
        <v>0</v>
      </c>
      <c r="AA150" s="22"/>
      <c r="AB150" s="23"/>
      <c r="AC150" s="14">
        <f>($W$3*(IF(AA150=1,5,IF(AA150=2,3,IF(AA150=3,1.8,IF(AA150=5,1.08,IF(AA150=9,0.75,IF(AA150=17,0.53,IF(AA150=33,0.37,IF(AA150&gt;=65,0.26,0))))))))))+(AB150*1*$W$3)</f>
        <v>0</v>
      </c>
      <c r="AD150" s="33">
        <f>H150+K150+N150+Q150+T150+W150+Z150+AC150</f>
        <v>4.6720000000000006</v>
      </c>
      <c r="AE150" s="33">
        <f>IF(D150&gt;1998,H150+K150+N150+Q150+T150+W150+Z150+AC150,"n/d")</f>
        <v>4.6720000000000006</v>
      </c>
    </row>
    <row r="151" spans="1:31" x14ac:dyDescent="0.15">
      <c r="A151" s="17">
        <v>147</v>
      </c>
      <c r="B151" s="6" t="s">
        <v>387</v>
      </c>
      <c r="C151" s="6" t="s">
        <v>105</v>
      </c>
      <c r="D151" s="29">
        <v>2001</v>
      </c>
      <c r="E151" s="7">
        <v>-62</v>
      </c>
      <c r="F151" s="56"/>
      <c r="G151" s="7" t="s">
        <v>56</v>
      </c>
      <c r="H151" s="33">
        <v>0</v>
      </c>
      <c r="I151" s="22"/>
      <c r="J151" s="23"/>
      <c r="K151" s="14">
        <f>($K$3*(IF(I151=1,5,IF(I151=2,3,IF(I151=3,1.8,IF(I151=5,1.08,IF(I151=9,0.75,IF(I151=17,0.53,IF(I151=33,0.37,IF(I151&gt;=65,0.26,0))))))))))+(J151*1*$K$3)</f>
        <v>0</v>
      </c>
      <c r="L151" s="42">
        <v>9</v>
      </c>
      <c r="M151" s="43">
        <v>0</v>
      </c>
      <c r="N151" s="44">
        <f>($N$3*(IF(L151=1,5,IF(L151=2,3,IF(L151=3,1.8,IF(L151=5,1.08,IF(L151=9,0.75,IF(L151=17,0.53,IF(L151=33,0.37,IF(L151&gt;=65,0.26,0))))))))))+(M151*1*$N$3)</f>
        <v>1.5</v>
      </c>
      <c r="O151" s="22"/>
      <c r="P151" s="23"/>
      <c r="Q151" s="14">
        <f>($Q$3*(IF(O151=1,5,IF(O151=2,3,IF(O151=3,1.8,IF(O151=5,1.08,IF(O151=9,0.75,IF(O151=17,0.53,IF(O151=33,0.37,IF(O151&gt;=65,0.26,0))))))))))+(P151*1*$Q$3)</f>
        <v>0</v>
      </c>
      <c r="R151" s="42"/>
      <c r="S151" s="43"/>
      <c r="T151" s="44">
        <f>($T$3*(IF(R151=1,5,IF(R151=2,3,IF(R151=3,1.8,IF(R151=5,1.08,IF(R151=9,0.75,IF(R151=17,0.53,IF(R151=33,0.37,IF(R151&gt;=65,0.26,0))))))))))+(S151*1*$T$3)</f>
        <v>0</v>
      </c>
      <c r="U151" s="22"/>
      <c r="V151" s="23"/>
      <c r="W151" s="14">
        <f>($W$3*(IF(U151=1,5,IF(U151=2,3,IF(U151=3,1.8,IF(U151=5,1.08,IF(U151=9,0.75,IF(U151=17,0.53,IF(U151=33,0.37,IF(U151&gt;=65,0.26,0))))))))))+(V151*1*$W$3)</f>
        <v>0</v>
      </c>
      <c r="X151" s="42">
        <v>9</v>
      </c>
      <c r="Y151" s="43">
        <v>0</v>
      </c>
      <c r="Z151" s="44">
        <f>($W$3*(IF(X151=1,5,IF(X151=2,3,IF(X151=3,1.8,IF(X151=5,1.08,IF(X151=9,0.75,IF(X151=17,0.53,IF(X151=33,0.37,IF(X151&gt;=65,0.26,0))))))))))+(Y151*1*$W$3)</f>
        <v>3</v>
      </c>
      <c r="AA151" s="22"/>
      <c r="AB151" s="23"/>
      <c r="AC151" s="14">
        <f>($W$3*(IF(AA151=1,5,IF(AA151=2,3,IF(AA151=3,1.8,IF(AA151=5,1.08,IF(AA151=9,0.75,IF(AA151=17,0.53,IF(AA151=33,0.37,IF(AA151&gt;=65,0.26,0))))))))))+(AB151*1*$W$3)</f>
        <v>0</v>
      </c>
      <c r="AD151" s="33">
        <f>H151+K151+N151+Q151+T151+W151+Z151+AC151</f>
        <v>4.5</v>
      </c>
      <c r="AE151" s="33">
        <f>IF(D151&gt;1998,H151+K151+N151+Q151+T151+W151+Z151+AC151,"n/d")</f>
        <v>4.5</v>
      </c>
    </row>
    <row r="152" spans="1:31" x14ac:dyDescent="0.15">
      <c r="A152" s="17">
        <v>148</v>
      </c>
      <c r="B152" s="6" t="s">
        <v>433</v>
      </c>
      <c r="C152" s="6" t="s">
        <v>434</v>
      </c>
      <c r="D152" s="29"/>
      <c r="E152" s="7">
        <v>-49</v>
      </c>
      <c r="F152" s="56"/>
      <c r="G152" s="26" t="s">
        <v>56</v>
      </c>
      <c r="H152" s="33">
        <v>0</v>
      </c>
      <c r="I152" s="22"/>
      <c r="J152" s="23"/>
      <c r="K152" s="14">
        <f>($K$3*(IF(I152=1,5,IF(I152=2,3,IF(I152=3,1.8,IF(I152=5,1.08,IF(I152=9,0.75,IF(I152=17,0.53,IF(I152=33,0.37,IF(I152&gt;=65,0.26,0))))))))))+(J152*1*$K$3)</f>
        <v>0</v>
      </c>
      <c r="L152" s="42"/>
      <c r="M152" s="43"/>
      <c r="N152" s="44">
        <f>($N$3*(IF(L152=1,5,IF(L152=2,3,IF(L152=3,1.8,IF(L152=5,1.08,IF(L152=9,0.75,IF(L152=17,0.53,IF(L152=33,0.37,IF(L152&gt;=65,0.26,0))))))))))+(M152*1*$N$3)</f>
        <v>0</v>
      </c>
      <c r="O152" s="22"/>
      <c r="P152" s="23"/>
      <c r="Q152" s="14">
        <f>($Q$3*(IF(O152=1,5,IF(O152=2,3,IF(O152=3,1.8,IF(O152=5,1.08,IF(O152=9,0.75,IF(O152=17,0.53,IF(O152=33,0.37,IF(O152&gt;=65,0.26,0))))))))))+(P152*1*$Q$3)</f>
        <v>0</v>
      </c>
      <c r="R152" s="42"/>
      <c r="S152" s="43"/>
      <c r="T152" s="44">
        <f>($T$3*(IF(R152=1,5,IF(R152=2,3,IF(R152=3,1.8,IF(R152=5,1.08,IF(R152=9,0.75,IF(R152=17,0.53,IF(R152=33,0.37,IF(R152&gt;=65,0.26,0))))))))))+(S152*1*$T$3)</f>
        <v>0</v>
      </c>
      <c r="U152" s="22"/>
      <c r="V152" s="23"/>
      <c r="W152" s="14">
        <f>($W$3*(IF(U152=1,5,IF(U152=2,3,IF(U152=3,1.8,IF(U152=5,1.08,IF(U152=9,0.75,IF(U152=17,0.53,IF(U152=33,0.37,IF(U152&gt;=65,0.26,0))))))))))+(V152*1*$W$3)</f>
        <v>0</v>
      </c>
      <c r="X152" s="42"/>
      <c r="Y152" s="43"/>
      <c r="Z152" s="44">
        <f>($W$3*(IF(X152=1,5,IF(X152=2,3,IF(X152=3,1.8,IF(X152=5,1.08,IF(X152=9,0.75,IF(X152=17,0.53,IF(X152=33,0.37,IF(X152&gt;=65,0.26,0))))))))))+(Y152*1*$W$3)</f>
        <v>0</v>
      </c>
      <c r="AA152" s="22">
        <v>5</v>
      </c>
      <c r="AB152" s="23">
        <v>0</v>
      </c>
      <c r="AC152" s="14">
        <f>($W$3*(IF(AA152=1,5,IF(AA152=2,3,IF(AA152=3,1.8,IF(AA152=5,1.08,IF(AA152=9,0.75,IF(AA152=17,0.53,IF(AA152=33,0.37,IF(AA152&gt;=65,0.26,0))))))))))+(AB152*1*$W$3)</f>
        <v>4.32</v>
      </c>
      <c r="AD152" s="33">
        <f>H152+K152+N152+Q152+T152+W152+Z152+AC152</f>
        <v>4.32</v>
      </c>
      <c r="AE152" s="33" t="str">
        <f>IF(D152&gt;1998,H152+K152+N152+Q152+T152+W152+Z152+AC152,"n/d")</f>
        <v>n/d</v>
      </c>
    </row>
    <row r="153" spans="1:31" x14ac:dyDescent="0.15">
      <c r="A153" s="17">
        <v>149</v>
      </c>
      <c r="B153" s="6" t="s">
        <v>439</v>
      </c>
      <c r="C153" s="6" t="s">
        <v>104</v>
      </c>
      <c r="D153" s="29">
        <v>2002</v>
      </c>
      <c r="E153" s="7">
        <v>-53</v>
      </c>
      <c r="F153" s="56"/>
      <c r="G153" s="7" t="s">
        <v>56</v>
      </c>
      <c r="H153" s="33">
        <v>0</v>
      </c>
      <c r="I153" s="22"/>
      <c r="J153" s="23"/>
      <c r="K153" s="14">
        <f>($K$3*(IF(I153=1,5,IF(I153=2,3,IF(I153=3,1.8,IF(I153=5,1.08,IF(I153=9,0.75,IF(I153=17,0.53,IF(I153=33,0.37,IF(I153&gt;=65,0.26,0))))))))))+(J153*1*$K$3)</f>
        <v>0</v>
      </c>
      <c r="L153" s="42"/>
      <c r="M153" s="43"/>
      <c r="N153" s="44">
        <f>($N$3*(IF(L153=1,5,IF(L153=2,3,IF(L153=3,1.8,IF(L153=5,1.08,IF(L153=9,0.75,IF(L153=17,0.53,IF(L153=33,0.37,IF(L153&gt;=65,0.26,0))))))))))+(M153*1*$N$3)</f>
        <v>0</v>
      </c>
      <c r="O153" s="22"/>
      <c r="P153" s="23"/>
      <c r="Q153" s="14">
        <f>($Q$3*(IF(O153=1,5,IF(O153=2,3,IF(O153=3,1.8,IF(O153=5,1.08,IF(O153=9,0.75,IF(O153=17,0.53,IF(O153=33,0.37,IF(O153&gt;=65,0.26,0))))))))))+(P153*1*$Q$3)</f>
        <v>0</v>
      </c>
      <c r="R153" s="42"/>
      <c r="S153" s="43"/>
      <c r="T153" s="44">
        <f>($T$3*(IF(R153=1,5,IF(R153=2,3,IF(R153=3,1.8,IF(R153=5,1.08,IF(R153=9,0.75,IF(R153=17,0.53,IF(R153=33,0.37,IF(R153&gt;=65,0.26,0))))))))))+(S153*1*$T$3)</f>
        <v>0</v>
      </c>
      <c r="U153" s="22"/>
      <c r="V153" s="23"/>
      <c r="W153" s="14">
        <f>($W$3*(IF(U153=1,5,IF(U153=2,3,IF(U153=3,1.8,IF(U153=5,1.08,IF(U153=9,0.75,IF(U153=17,0.53,IF(U153=33,0.37,IF(U153&gt;=65,0.26,0))))))))))+(V153*1*$W$3)</f>
        <v>0</v>
      </c>
      <c r="X153" s="42"/>
      <c r="Y153" s="43"/>
      <c r="Z153" s="44">
        <f>($W$3*(IF(X153=1,5,IF(X153=2,3,IF(X153=3,1.8,IF(X153=5,1.08,IF(X153=9,0.75,IF(X153=17,0.53,IF(X153=33,0.37,IF(X153&gt;=65,0.26,0))))))))))+(Y153*1*$W$3)</f>
        <v>0</v>
      </c>
      <c r="AA153" s="22">
        <v>5</v>
      </c>
      <c r="AB153" s="23">
        <v>0</v>
      </c>
      <c r="AC153" s="14">
        <f>($W$3*(IF(AA153=1,5,IF(AA153=2,3,IF(AA153=3,1.8,IF(AA153=5,1.08,IF(AA153=9,0.75,IF(AA153=17,0.53,IF(AA153=33,0.37,IF(AA153&gt;=65,0.26,0))))))))))+(AB153*1*$W$3)</f>
        <v>4.32</v>
      </c>
      <c r="AD153" s="33">
        <f>H153+K153+N153+Q153+T153+W153+Z153+AC153</f>
        <v>4.32</v>
      </c>
      <c r="AE153" s="33">
        <f>IF(D153&gt;1998,H153+K153+N153+Q153+T153+W153+Z153+AC153,"n/d")</f>
        <v>4.32</v>
      </c>
    </row>
    <row r="154" spans="1:31" x14ac:dyDescent="0.15">
      <c r="A154" s="17">
        <v>150</v>
      </c>
      <c r="B154" s="6" t="s">
        <v>419</v>
      </c>
      <c r="C154" s="6" t="s">
        <v>331</v>
      </c>
      <c r="D154" s="29"/>
      <c r="E154" s="7">
        <v>-68</v>
      </c>
      <c r="F154" s="56"/>
      <c r="G154" s="7" t="s">
        <v>55</v>
      </c>
      <c r="H154" s="33">
        <v>0</v>
      </c>
      <c r="I154" s="22"/>
      <c r="J154" s="23"/>
      <c r="K154" s="14">
        <f>($K$3*(IF(I154=1,5,IF(I154=2,3,IF(I154=3,1.8,IF(I154=5,1.08,IF(I154=9,0.75,IF(I154=17,0.53,IF(I154=33,0.37,IF(I154&gt;=65,0.26,0))))))))))+(J154*1*$K$3)</f>
        <v>0</v>
      </c>
      <c r="L154" s="42"/>
      <c r="M154" s="43"/>
      <c r="N154" s="44">
        <f>($N$3*(IF(L154=1,5,IF(L154=2,3,IF(L154=3,1.8,IF(L154=5,1.08,IF(L154=9,0.75,IF(L154=17,0.53,IF(L154=33,0.37,IF(L154&gt;=65,0.26,0))))))))))+(M154*1*$N$3)</f>
        <v>0</v>
      </c>
      <c r="O154" s="22"/>
      <c r="P154" s="23"/>
      <c r="Q154" s="14">
        <f>($Q$3*(IF(O154=1,5,IF(O154=2,3,IF(O154=3,1.8,IF(O154=5,1.08,IF(O154=9,0.75,IF(O154=17,0.53,IF(O154=33,0.37,IF(O154&gt;=65,0.26,0))))))))))+(P154*1*$Q$3)</f>
        <v>0</v>
      </c>
      <c r="R154" s="42"/>
      <c r="S154" s="43"/>
      <c r="T154" s="44">
        <f>($T$3*(IF(R154=1,5,IF(R154=2,3,IF(R154=3,1.8,IF(R154=5,1.08,IF(R154=9,0.75,IF(R154=17,0.53,IF(R154=33,0.37,IF(R154&gt;=65,0.26,0))))))))))+(S154*1*$T$3)</f>
        <v>0</v>
      </c>
      <c r="U154" s="22"/>
      <c r="V154" s="23"/>
      <c r="W154" s="14">
        <f>($W$3*(IF(U154=1,5,IF(U154=2,3,IF(U154=3,1.8,IF(U154=5,1.08,IF(U154=9,0.75,IF(U154=17,0.53,IF(U154=33,0.37,IF(U154&gt;=65,0.26,0))))))))))+(V154*1*$W$3)</f>
        <v>0</v>
      </c>
      <c r="X154" s="42"/>
      <c r="Y154" s="43"/>
      <c r="Z154" s="44">
        <f>($W$3*(IF(X154=1,5,IF(X154=2,3,IF(X154=3,1.8,IF(X154=5,1.08,IF(X154=9,0.75,IF(X154=17,0.53,IF(X154=33,0.37,IF(X154&gt;=65,0.26,0))))))))))+(Y154*1*$W$3)</f>
        <v>0</v>
      </c>
      <c r="AA154" s="22">
        <v>5</v>
      </c>
      <c r="AB154" s="23">
        <v>0</v>
      </c>
      <c r="AC154" s="14">
        <f>($W$3*(IF(AA154=1,5,IF(AA154=2,3,IF(AA154=3,1.8,IF(AA154=5,1.08,IF(AA154=9,0.75,IF(AA154=17,0.53,IF(AA154=33,0.37,IF(AA154&gt;=65,0.26,0))))))))))+(AB154*1*$W$3)</f>
        <v>4.32</v>
      </c>
      <c r="AD154" s="33">
        <f>H154+K154+N154+Q154+T154+W154+Z154+AC154</f>
        <v>4.32</v>
      </c>
      <c r="AE154" s="33" t="str">
        <f>IF(D154&gt;1998,H154+K154+N154+Q154+T154+W154+Z154+AC154,"n/d")</f>
        <v>n/d</v>
      </c>
    </row>
    <row r="155" spans="1:31" x14ac:dyDescent="0.15">
      <c r="A155" s="17">
        <v>151</v>
      </c>
      <c r="B155" s="6" t="s">
        <v>424</v>
      </c>
      <c r="C155" s="6" t="s">
        <v>331</v>
      </c>
      <c r="D155" s="29"/>
      <c r="E155" s="7">
        <v>-74</v>
      </c>
      <c r="F155" s="56"/>
      <c r="G155" s="7" t="s">
        <v>55</v>
      </c>
      <c r="H155" s="33">
        <v>0</v>
      </c>
      <c r="I155" s="22"/>
      <c r="J155" s="23"/>
      <c r="K155" s="14">
        <f>($K$3*(IF(I155=1,5,IF(I155=2,3,IF(I155=3,1.8,IF(I155=5,1.08,IF(I155=9,0.75,IF(I155=17,0.53,IF(I155=33,0.37,IF(I155&gt;=65,0.26,0))))))))))+(J155*1*$K$3)</f>
        <v>0</v>
      </c>
      <c r="L155" s="42"/>
      <c r="M155" s="43"/>
      <c r="N155" s="44">
        <f>($N$3*(IF(L155=1,5,IF(L155=2,3,IF(L155=3,1.8,IF(L155=5,1.08,IF(L155=9,0.75,IF(L155=17,0.53,IF(L155=33,0.37,IF(L155&gt;=65,0.26,0))))))))))+(M155*1*$N$3)</f>
        <v>0</v>
      </c>
      <c r="O155" s="22"/>
      <c r="P155" s="23"/>
      <c r="Q155" s="14">
        <f>($Q$3*(IF(O155=1,5,IF(O155=2,3,IF(O155=3,1.8,IF(O155=5,1.08,IF(O155=9,0.75,IF(O155=17,0.53,IF(O155=33,0.37,IF(O155&gt;=65,0.26,0))))))))))+(P155*1*$Q$3)</f>
        <v>0</v>
      </c>
      <c r="R155" s="42"/>
      <c r="S155" s="43"/>
      <c r="T155" s="44">
        <f>($T$3*(IF(R155=1,5,IF(R155=2,3,IF(R155=3,1.8,IF(R155=5,1.08,IF(R155=9,0.75,IF(R155=17,0.53,IF(R155=33,0.37,IF(R155&gt;=65,0.26,0))))))))))+(S155*1*$T$3)</f>
        <v>0</v>
      </c>
      <c r="U155" s="22"/>
      <c r="V155" s="23"/>
      <c r="W155" s="14">
        <f>($W$3*(IF(U155=1,5,IF(U155=2,3,IF(U155=3,1.8,IF(U155=5,1.08,IF(U155=9,0.75,IF(U155=17,0.53,IF(U155=33,0.37,IF(U155&gt;=65,0.26,0))))))))))+(V155*1*$W$3)</f>
        <v>0</v>
      </c>
      <c r="X155" s="42"/>
      <c r="Y155" s="43"/>
      <c r="Z155" s="44">
        <f>($W$3*(IF(X155=1,5,IF(X155=2,3,IF(X155=3,1.8,IF(X155=5,1.08,IF(X155=9,0.75,IF(X155=17,0.53,IF(X155=33,0.37,IF(X155&gt;=65,0.26,0))))))))))+(Y155*1*$W$3)</f>
        <v>0</v>
      </c>
      <c r="AA155" s="22">
        <v>5</v>
      </c>
      <c r="AB155" s="23">
        <v>0</v>
      </c>
      <c r="AC155" s="14">
        <f>($W$3*(IF(AA155=1,5,IF(AA155=2,3,IF(AA155=3,1.8,IF(AA155=5,1.08,IF(AA155=9,0.75,IF(AA155=17,0.53,IF(AA155=33,0.37,IF(AA155&gt;=65,0.26,0))))))))))+(AB155*1*$W$3)</f>
        <v>4.32</v>
      </c>
      <c r="AD155" s="33">
        <f>H155+K155+N155+Q155+T155+W155+Z155+AC155</f>
        <v>4.32</v>
      </c>
      <c r="AE155" s="33" t="str">
        <f>IF(D155&gt;1998,H155+K155+N155+Q155+T155+W155+Z155+AC155,"n/d")</f>
        <v>n/d</v>
      </c>
    </row>
    <row r="156" spans="1:31" x14ac:dyDescent="0.15">
      <c r="A156" s="17">
        <v>152</v>
      </c>
      <c r="B156" s="6" t="s">
        <v>421</v>
      </c>
      <c r="C156" s="6" t="s">
        <v>88</v>
      </c>
      <c r="D156" s="29"/>
      <c r="E156" s="7">
        <v>-74</v>
      </c>
      <c r="F156" s="56"/>
      <c r="G156" s="7" t="s">
        <v>55</v>
      </c>
      <c r="H156" s="33">
        <v>0</v>
      </c>
      <c r="I156" s="22"/>
      <c r="J156" s="23"/>
      <c r="K156" s="14">
        <f>($K$3*(IF(I156=1,5,IF(I156=2,3,IF(I156=3,1.8,IF(I156=5,1.08,IF(I156=9,0.75,IF(I156=17,0.53,IF(I156=33,0.37,IF(I156&gt;=65,0.26,0))))))))))+(J156*1*$K$3)</f>
        <v>0</v>
      </c>
      <c r="L156" s="42"/>
      <c r="M156" s="43"/>
      <c r="N156" s="44">
        <f>($N$3*(IF(L156=1,5,IF(L156=2,3,IF(L156=3,1.8,IF(L156=5,1.08,IF(L156=9,0.75,IF(L156=17,0.53,IF(L156=33,0.37,IF(L156&gt;=65,0.26,0))))))))))+(M156*1*$N$3)</f>
        <v>0</v>
      </c>
      <c r="O156" s="22"/>
      <c r="P156" s="23"/>
      <c r="Q156" s="14">
        <f>($Q$3*(IF(O156=1,5,IF(O156=2,3,IF(O156=3,1.8,IF(O156=5,1.08,IF(O156=9,0.75,IF(O156=17,0.53,IF(O156=33,0.37,IF(O156&gt;=65,0.26,0))))))))))+(P156*1*$Q$3)</f>
        <v>0</v>
      </c>
      <c r="R156" s="42"/>
      <c r="S156" s="43"/>
      <c r="T156" s="44">
        <f>($T$3*(IF(R156=1,5,IF(R156=2,3,IF(R156=3,1.8,IF(R156=5,1.08,IF(R156=9,0.75,IF(R156=17,0.53,IF(R156=33,0.37,IF(R156&gt;=65,0.26,0))))))))))+(S156*1*$T$3)</f>
        <v>0</v>
      </c>
      <c r="U156" s="22"/>
      <c r="V156" s="23"/>
      <c r="W156" s="14">
        <f>($W$3*(IF(U156=1,5,IF(U156=2,3,IF(U156=3,1.8,IF(U156=5,1.08,IF(U156=9,0.75,IF(U156=17,0.53,IF(U156=33,0.37,IF(U156&gt;=65,0.26,0))))))))))+(V156*1*$W$3)</f>
        <v>0</v>
      </c>
      <c r="X156" s="42"/>
      <c r="Y156" s="43"/>
      <c r="Z156" s="44">
        <f>($W$3*(IF(X156=1,5,IF(X156=2,3,IF(X156=3,1.8,IF(X156=5,1.08,IF(X156=9,0.75,IF(X156=17,0.53,IF(X156=33,0.37,IF(X156&gt;=65,0.26,0))))))))))+(Y156*1*$W$3)</f>
        <v>0</v>
      </c>
      <c r="AA156" s="22">
        <v>5</v>
      </c>
      <c r="AB156" s="23">
        <v>0</v>
      </c>
      <c r="AC156" s="14">
        <f>($W$3*(IF(AA156=1,5,IF(AA156=2,3,IF(AA156=3,1.8,IF(AA156=5,1.08,IF(AA156=9,0.75,IF(AA156=17,0.53,IF(AA156=33,0.37,IF(AA156&gt;=65,0.26,0))))))))))+(AB156*1*$W$3)</f>
        <v>4.32</v>
      </c>
      <c r="AD156" s="33">
        <f>H156+K156+N156+Q156+T156+W156+Z156+AC156</f>
        <v>4.32</v>
      </c>
      <c r="AE156" s="33" t="str">
        <f>IF(D156&gt;1998,H156+K156+N156+Q156+T156+W156+Z156+AC156,"n/d")</f>
        <v>n/d</v>
      </c>
    </row>
    <row r="157" spans="1:31" x14ac:dyDescent="0.15">
      <c r="A157" s="17">
        <v>153</v>
      </c>
      <c r="B157" s="6" t="s">
        <v>436</v>
      </c>
      <c r="C157" s="6" t="s">
        <v>437</v>
      </c>
      <c r="D157" s="29"/>
      <c r="E157" s="7">
        <v>-53</v>
      </c>
      <c r="F157" s="56"/>
      <c r="G157" s="7" t="s">
        <v>56</v>
      </c>
      <c r="H157" s="33">
        <v>0</v>
      </c>
      <c r="I157" s="22"/>
      <c r="J157" s="23"/>
      <c r="K157" s="14">
        <f>($K$3*(IF(I157=1,5,IF(I157=2,3,IF(I157=3,1.8,IF(I157=5,1.08,IF(I157=9,0.75,IF(I157=17,0.53,IF(I157=33,0.37,IF(I157&gt;=65,0.26,0))))))))))+(J157*1*$K$3)</f>
        <v>0</v>
      </c>
      <c r="L157" s="42"/>
      <c r="M157" s="43"/>
      <c r="N157" s="44">
        <f>($N$3*(IF(L157=1,5,IF(L157=2,3,IF(L157=3,1.8,IF(L157=5,1.08,IF(L157=9,0.75,IF(L157=17,0.53,IF(L157=33,0.37,IF(L157&gt;=65,0.26,0))))))))))+(M157*1*$N$3)</f>
        <v>0</v>
      </c>
      <c r="O157" s="22"/>
      <c r="P157" s="23"/>
      <c r="Q157" s="14">
        <f>($Q$3*(IF(O157=1,5,IF(O157=2,3,IF(O157=3,1.8,IF(O157=5,1.08,IF(O157=9,0.75,IF(O157=17,0.53,IF(O157=33,0.37,IF(O157&gt;=65,0.26,0))))))))))+(P157*1*$Q$3)</f>
        <v>0</v>
      </c>
      <c r="R157" s="42"/>
      <c r="S157" s="43"/>
      <c r="T157" s="44">
        <f>($T$3*(IF(R157=1,5,IF(R157=2,3,IF(R157=3,1.8,IF(R157=5,1.08,IF(R157=9,0.75,IF(R157=17,0.53,IF(R157=33,0.37,IF(R157&gt;=65,0.26,0))))))))))+(S157*1*$T$3)</f>
        <v>0</v>
      </c>
      <c r="U157" s="22"/>
      <c r="V157" s="23"/>
      <c r="W157" s="14">
        <f>($W$3*(IF(U157=1,5,IF(U157=2,3,IF(U157=3,1.8,IF(U157=5,1.08,IF(U157=9,0.75,IF(U157=17,0.53,IF(U157=33,0.37,IF(U157&gt;=65,0.26,0))))))))))+(V157*1*$W$3)</f>
        <v>0</v>
      </c>
      <c r="X157" s="42"/>
      <c r="Y157" s="43"/>
      <c r="Z157" s="44">
        <f>($W$3*(IF(X157=1,5,IF(X157=2,3,IF(X157=3,1.8,IF(X157=5,1.08,IF(X157=9,0.75,IF(X157=17,0.53,IF(X157=33,0.37,IF(X157&gt;=65,0.26,0))))))))))+(Y157*1*$W$3)</f>
        <v>0</v>
      </c>
      <c r="AA157" s="22">
        <v>5</v>
      </c>
      <c r="AB157" s="23">
        <v>0</v>
      </c>
      <c r="AC157" s="14">
        <f>($W$3*(IF(AA157=1,5,IF(AA157=2,3,IF(AA157=3,1.8,IF(AA157=5,1.08,IF(AA157=9,0.75,IF(AA157=17,0.53,IF(AA157=33,0.37,IF(AA157&gt;=65,0.26,0))))))))))+(AB157*1*$W$3)</f>
        <v>4.32</v>
      </c>
      <c r="AD157" s="33">
        <f>H157+K157+N157+Q157+T157+W157+Z157+AC157</f>
        <v>4.32</v>
      </c>
      <c r="AE157" s="33" t="str">
        <f>IF(D157&gt;1998,H157+K157+N157+Q157+T157+W157+Z157+AC157,"n/d")</f>
        <v>n/d</v>
      </c>
    </row>
    <row r="158" spans="1:31" x14ac:dyDescent="0.15">
      <c r="A158" s="17">
        <v>154</v>
      </c>
      <c r="B158" s="6" t="s">
        <v>309</v>
      </c>
      <c r="C158" s="8" t="s">
        <v>76</v>
      </c>
      <c r="D158" s="7">
        <v>2002</v>
      </c>
      <c r="E158" s="7">
        <v>-63</v>
      </c>
      <c r="F158" s="56"/>
      <c r="G158" s="7" t="s">
        <v>55</v>
      </c>
      <c r="H158" s="33">
        <v>0</v>
      </c>
      <c r="I158" s="22"/>
      <c r="J158" s="23"/>
      <c r="K158" s="14">
        <f>($K$3*(IF(I158=1,5,IF(I158=2,3,IF(I158=3,1.8,IF(I158=5,1.08,IF(I158=9,0.75,IF(I158=17,0.53,IF(I158=33,0.37,IF(I158&gt;=65,0.26,0))))))))))+(J158*1*$K$3)</f>
        <v>0</v>
      </c>
      <c r="L158" s="42"/>
      <c r="M158" s="43"/>
      <c r="N158" s="44">
        <f>($N$3*(IF(L158=1,5,IF(L158=2,3,IF(L158=3,1.8,IF(L158=5,1.08,IF(L158=9,0.75,IF(L158=17,0.53,IF(L158=33,0.37,IF(L158&gt;=65,0.26,0))))))))))+(M158*1*$N$3)</f>
        <v>0</v>
      </c>
      <c r="O158" s="22"/>
      <c r="P158" s="23"/>
      <c r="Q158" s="14">
        <f>($Q$3*(IF(O158=1,5,IF(O158=2,3,IF(O158=3,1.8,IF(O158=5,1.08,IF(O158=9,0.75,IF(O158=17,0.53,IF(O158=33,0.37,IF(O158&gt;=65,0.26,0))))))))))+(P158*1*$Q$3)</f>
        <v>0</v>
      </c>
      <c r="R158" s="42"/>
      <c r="S158" s="43"/>
      <c r="T158" s="44">
        <f>($T$3*(IF(R158=1,5,IF(R158=2,3,IF(R158=3,1.8,IF(R158=5,1.08,IF(R158=9,0.75,IF(R158=17,0.53,IF(R158=33,0.37,IF(R158&gt;=65,0.26,0))))))))))+(S158*1*$T$3)</f>
        <v>0</v>
      </c>
      <c r="U158" s="22"/>
      <c r="V158" s="23"/>
      <c r="W158" s="14">
        <f>($W$3*(IF(U158=1,5,IF(U158=2,3,IF(U158=3,1.8,IF(U158=5,1.08,IF(U158=9,0.75,IF(U158=17,0.53,IF(U158=33,0.37,IF(U158&gt;=65,0.26,0))))))))))+(V158*1*$W$3)</f>
        <v>0</v>
      </c>
      <c r="X158" s="42"/>
      <c r="Y158" s="43"/>
      <c r="Z158" s="44">
        <f>($W$3*(IF(X158=1,5,IF(X158=2,3,IF(X158=3,1.8,IF(X158=5,1.08,IF(X158=9,0.75,IF(X158=17,0.53,IF(X158=33,0.37,IF(X158&gt;=65,0.26,0))))))))))+(Y158*1*$W$3)</f>
        <v>0</v>
      </c>
      <c r="AA158" s="22">
        <v>5</v>
      </c>
      <c r="AB158" s="23">
        <v>0</v>
      </c>
      <c r="AC158" s="14">
        <f>($W$3*(IF(AA158=1,5,IF(AA158=2,3,IF(AA158=3,1.8,IF(AA158=5,1.08,IF(AA158=9,0.75,IF(AA158=17,0.53,IF(AA158=33,0.37,IF(AA158&gt;=65,0.26,0))))))))))+(AB158*1*$W$3)</f>
        <v>4.32</v>
      </c>
      <c r="AD158" s="33">
        <f>H158+K158+N158+Q158+T158+W158+Z158+AC158</f>
        <v>4.32</v>
      </c>
      <c r="AE158" s="33">
        <f>IF(D158&gt;1998,H158+K158+N158+Q158+T158+W158+Z158+AC158,"n/d")</f>
        <v>4.32</v>
      </c>
    </row>
    <row r="159" spans="1:31" x14ac:dyDescent="0.15">
      <c r="A159" s="17">
        <v>155</v>
      </c>
      <c r="B159" s="6" t="s">
        <v>456</v>
      </c>
      <c r="C159" s="6" t="s">
        <v>8</v>
      </c>
      <c r="D159" s="29"/>
      <c r="E159" s="7">
        <v>-73</v>
      </c>
      <c r="F159" s="56"/>
      <c r="G159" s="7" t="s">
        <v>56</v>
      </c>
      <c r="H159" s="33">
        <v>0</v>
      </c>
      <c r="I159" s="22"/>
      <c r="J159" s="23"/>
      <c r="K159" s="14">
        <f>($K$3*(IF(I159=1,5,IF(I159=2,3,IF(I159=3,1.8,IF(I159=5,1.08,IF(I159=9,0.75,IF(I159=17,0.53,IF(I159=33,0.37,IF(I159&gt;=65,0.26,0))))))))))+(J159*1*$K$3)</f>
        <v>0</v>
      </c>
      <c r="L159" s="42"/>
      <c r="M159" s="43"/>
      <c r="N159" s="44">
        <f>($N$3*(IF(L159=1,5,IF(L159=2,3,IF(L159=3,1.8,IF(L159=5,1.08,IF(L159=9,0.75,IF(L159=17,0.53,IF(L159=33,0.37,IF(L159&gt;=65,0.26,0))))))))))+(M159*1*$N$3)</f>
        <v>0</v>
      </c>
      <c r="O159" s="22"/>
      <c r="P159" s="23"/>
      <c r="Q159" s="14">
        <f>($Q$3*(IF(O159=1,5,IF(O159=2,3,IF(O159=3,1.8,IF(O159=5,1.08,IF(O159=9,0.75,IF(O159=17,0.53,IF(O159=33,0.37,IF(O159&gt;=65,0.26,0))))))))))+(P159*1*$Q$3)</f>
        <v>0</v>
      </c>
      <c r="R159" s="42"/>
      <c r="S159" s="43"/>
      <c r="T159" s="44">
        <f>($T$3*(IF(R159=1,5,IF(R159=2,3,IF(R159=3,1.8,IF(R159=5,1.08,IF(R159=9,0.75,IF(R159=17,0.53,IF(R159=33,0.37,IF(R159&gt;=65,0.26,0))))))))))+(S159*1*$T$3)</f>
        <v>0</v>
      </c>
      <c r="U159" s="22"/>
      <c r="V159" s="23"/>
      <c r="W159" s="14">
        <f>($W$3*(IF(U159=1,5,IF(U159=2,3,IF(U159=3,1.8,IF(U159=5,1.08,IF(U159=9,0.75,IF(U159=17,0.53,IF(U159=33,0.37,IF(U159&gt;=65,0.26,0))))))))))+(V159*1*$W$3)</f>
        <v>0</v>
      </c>
      <c r="X159" s="42"/>
      <c r="Y159" s="43"/>
      <c r="Z159" s="44">
        <f>($W$3*(IF(X159=1,5,IF(X159=2,3,IF(X159=3,1.8,IF(X159=5,1.08,IF(X159=9,0.75,IF(X159=17,0.53,IF(X159=33,0.37,IF(X159&gt;=65,0.26,0))))))))))+(Y159*1*$W$3)</f>
        <v>0</v>
      </c>
      <c r="AA159" s="22">
        <v>5</v>
      </c>
      <c r="AB159" s="23">
        <v>0</v>
      </c>
      <c r="AC159" s="14">
        <f>($W$3*(IF(AA159=1,5,IF(AA159=2,3,IF(AA159=3,1.8,IF(AA159=5,1.08,IF(AA159=9,0.75,IF(AA159=17,0.53,IF(AA159=33,0.37,IF(AA159&gt;=65,0.26,0))))))))))+(AB159*1*$W$3)</f>
        <v>4.32</v>
      </c>
      <c r="AD159" s="33">
        <f>H159+K159+N159+Q159+T159+W159+Z159+AC159</f>
        <v>4.32</v>
      </c>
      <c r="AE159" s="33" t="str">
        <f>IF(D159&gt;1998,H159+K159+N159+Q159+T159+W159+Z159+AC159,"n/d")</f>
        <v>n/d</v>
      </c>
    </row>
    <row r="160" spans="1:31" x14ac:dyDescent="0.15">
      <c r="A160" s="17">
        <v>156</v>
      </c>
      <c r="B160" s="6" t="s">
        <v>430</v>
      </c>
      <c r="C160" s="6" t="s">
        <v>101</v>
      </c>
      <c r="D160" s="29"/>
      <c r="E160" s="7">
        <v>-87</v>
      </c>
      <c r="F160" s="56"/>
      <c r="G160" s="7" t="s">
        <v>55</v>
      </c>
      <c r="H160" s="33">
        <v>0</v>
      </c>
      <c r="I160" s="22"/>
      <c r="J160" s="23"/>
      <c r="K160" s="14">
        <f>($K$3*(IF(I160=1,5,IF(I160=2,3,IF(I160=3,1.8,IF(I160=5,1.08,IF(I160=9,0.75,IF(I160=17,0.53,IF(I160=33,0.37,IF(I160&gt;=65,0.26,0))))))))))+(J160*1*$K$3)</f>
        <v>0</v>
      </c>
      <c r="L160" s="42"/>
      <c r="M160" s="43"/>
      <c r="N160" s="44">
        <f>($N$3*(IF(L160=1,5,IF(L160=2,3,IF(L160=3,1.8,IF(L160=5,1.08,IF(L160=9,0.75,IF(L160=17,0.53,IF(L160=33,0.37,IF(L160&gt;=65,0.26,0))))))))))+(M160*1*$N$3)</f>
        <v>0</v>
      </c>
      <c r="O160" s="22"/>
      <c r="P160" s="23"/>
      <c r="Q160" s="14">
        <f>($Q$3*(IF(O160=1,5,IF(O160=2,3,IF(O160=3,1.8,IF(O160=5,1.08,IF(O160=9,0.75,IF(O160=17,0.53,IF(O160=33,0.37,IF(O160&gt;=65,0.26,0))))))))))+(P160*1*$Q$3)</f>
        <v>0</v>
      </c>
      <c r="R160" s="42"/>
      <c r="S160" s="43"/>
      <c r="T160" s="44">
        <f>($T$3*(IF(R160=1,5,IF(R160=2,3,IF(R160=3,1.8,IF(R160=5,1.08,IF(R160=9,0.75,IF(R160=17,0.53,IF(R160=33,0.37,IF(R160&gt;=65,0.26,0))))))))))+(S160*1*$T$3)</f>
        <v>0</v>
      </c>
      <c r="U160" s="22"/>
      <c r="V160" s="23"/>
      <c r="W160" s="14">
        <f>($W$3*(IF(U160=1,5,IF(U160=2,3,IF(U160=3,1.8,IF(U160=5,1.08,IF(U160=9,0.75,IF(U160=17,0.53,IF(U160=33,0.37,IF(U160&gt;=65,0.26,0))))))))))+(V160*1*$W$3)</f>
        <v>0</v>
      </c>
      <c r="X160" s="42"/>
      <c r="Y160" s="43"/>
      <c r="Z160" s="44">
        <f>($W$3*(IF(X160=1,5,IF(X160=2,3,IF(X160=3,1.8,IF(X160=5,1.08,IF(X160=9,0.75,IF(X160=17,0.53,IF(X160=33,0.37,IF(X160&gt;=65,0.26,0))))))))))+(Y160*1*$W$3)</f>
        <v>0</v>
      </c>
      <c r="AA160" s="22">
        <v>5</v>
      </c>
      <c r="AB160" s="23">
        <v>0</v>
      </c>
      <c r="AC160" s="14">
        <f>($W$3*(IF(AA160=1,5,IF(AA160=2,3,IF(AA160=3,1.8,IF(AA160=5,1.08,IF(AA160=9,0.75,IF(AA160=17,0.53,IF(AA160=33,0.37,IF(AA160&gt;=65,0.26,0))))))))))+(AB160*1*$W$3)</f>
        <v>4.32</v>
      </c>
      <c r="AD160" s="33">
        <f>H160+K160+N160+Q160+T160+W160+Z160+AC160</f>
        <v>4.32</v>
      </c>
      <c r="AE160" s="33" t="str">
        <f>IF(D160&gt;1998,H160+K160+N160+Q160+T160+W160+Z160+AC160,"n/d")</f>
        <v>n/d</v>
      </c>
    </row>
    <row r="161" spans="1:31" x14ac:dyDescent="0.15">
      <c r="A161" s="17">
        <v>157</v>
      </c>
      <c r="B161" s="27" t="s">
        <v>445</v>
      </c>
      <c r="C161" s="27" t="s">
        <v>96</v>
      </c>
      <c r="D161" s="7"/>
      <c r="E161" s="7">
        <v>-62</v>
      </c>
      <c r="F161" s="56"/>
      <c r="G161" s="26" t="s">
        <v>56</v>
      </c>
      <c r="H161" s="33">
        <v>0</v>
      </c>
      <c r="I161" s="23"/>
      <c r="J161" s="23"/>
      <c r="K161" s="14">
        <f>($K$3*(IF(I161=1,5,IF(I161=2,3,IF(I161=3,1.8,IF(I161=5,1.08,IF(I161=9,0.75,IF(I161=17,0.53,IF(I161=33,0.37,IF(I161&gt;=65,0.26,0))))))))))+(J161*1*$K$3)</f>
        <v>0</v>
      </c>
      <c r="L161" s="43"/>
      <c r="M161" s="43"/>
      <c r="N161" s="44">
        <f>($N$3*(IF(L161=1,5,IF(L161=2,3,IF(L161=3,1.8,IF(L161=5,1.08,IF(L161=9,0.75,IF(L161=17,0.53,IF(L161=33,0.37,IF(L161&gt;=65,0.26,0))))))))))+(M161*1*$N$3)</f>
        <v>0</v>
      </c>
      <c r="O161" s="23"/>
      <c r="P161" s="23"/>
      <c r="Q161" s="14">
        <f>($Q$3*(IF(O161=1,5,IF(O161=2,3,IF(O161=3,1.8,IF(O161=5,1.08,IF(O161=9,0.75,IF(O161=17,0.53,IF(O161=33,0.37,IF(O161&gt;=65,0.26,0))))))))))+(P161*1*$Q$3)</f>
        <v>0</v>
      </c>
      <c r="R161" s="43"/>
      <c r="S161" s="43"/>
      <c r="T161" s="44">
        <f>($T$3*(IF(R161=1,5,IF(R161=2,3,IF(R161=3,1.8,IF(R161=5,1.08,IF(R161=9,0.75,IF(R161=17,0.53,IF(R161=33,0.37,IF(R161&gt;=65,0.26,0))))))))))+(S161*1*$T$3)</f>
        <v>0</v>
      </c>
      <c r="U161" s="23"/>
      <c r="V161" s="23"/>
      <c r="W161" s="14">
        <f>($W$3*(IF(U161=1,5,IF(U161=2,3,IF(U161=3,1.8,IF(U161=5,1.08,IF(U161=9,0.75,IF(U161=17,0.53,IF(U161=33,0.37,IF(U161&gt;=65,0.26,0))))))))))+(V161*1*$W$3)</f>
        <v>0</v>
      </c>
      <c r="X161" s="43"/>
      <c r="Y161" s="43"/>
      <c r="Z161" s="44">
        <f>($W$3*(IF(X161=1,5,IF(X161=2,3,IF(X161=3,1.8,IF(X161=5,1.08,IF(X161=9,0.75,IF(X161=17,0.53,IF(X161=33,0.37,IF(X161&gt;=65,0.26,0))))))))))+(Y161*1*$W$3)</f>
        <v>0</v>
      </c>
      <c r="AA161" s="23">
        <v>5</v>
      </c>
      <c r="AB161" s="23">
        <v>0</v>
      </c>
      <c r="AC161" s="14">
        <f>($W$3*(IF(AA161=1,5,IF(AA161=2,3,IF(AA161=3,1.8,IF(AA161=5,1.08,IF(AA161=9,0.75,IF(AA161=17,0.53,IF(AA161=33,0.37,IF(AA161&gt;=65,0.26,0))))))))))+(AB161*1*$W$3)</f>
        <v>4.32</v>
      </c>
      <c r="AD161" s="33">
        <f>H161+K161+N161+Q161+T161+W161+Z161+AC161</f>
        <v>4.32</v>
      </c>
      <c r="AE161" s="33" t="str">
        <f>IF(D161&gt;1998,H161+K161+N161+Q161+T161+W161+Z161+AC161,"n/d")</f>
        <v>n/d</v>
      </c>
    </row>
    <row r="162" spans="1:31" x14ac:dyDescent="0.15">
      <c r="A162" s="17">
        <v>158</v>
      </c>
      <c r="B162" s="6" t="s">
        <v>425</v>
      </c>
      <c r="C162" s="6" t="s">
        <v>423</v>
      </c>
      <c r="D162" s="29"/>
      <c r="E162" s="7">
        <v>-74</v>
      </c>
      <c r="F162" s="56"/>
      <c r="G162" s="26" t="s">
        <v>55</v>
      </c>
      <c r="H162" s="33">
        <v>0</v>
      </c>
      <c r="I162" s="22"/>
      <c r="J162" s="23"/>
      <c r="K162" s="14">
        <f>($K$3*(IF(I162=1,5,IF(I162=2,3,IF(I162=3,1.8,IF(I162=5,1.08,IF(I162=9,0.75,IF(I162=17,0.53,IF(I162=33,0.37,IF(I162&gt;=65,0.26,0))))))))))+(J162*1*$K$3)</f>
        <v>0</v>
      </c>
      <c r="L162" s="42"/>
      <c r="M162" s="43"/>
      <c r="N162" s="44">
        <f>($N$3*(IF(L162=1,5,IF(L162=2,3,IF(L162=3,1.8,IF(L162=5,1.08,IF(L162=9,0.75,IF(L162=17,0.53,IF(L162=33,0.37,IF(L162&gt;=65,0.26,0))))))))))+(M162*1*$N$3)</f>
        <v>0</v>
      </c>
      <c r="O162" s="22"/>
      <c r="P162" s="23"/>
      <c r="Q162" s="14">
        <f>($Q$3*(IF(O162=1,5,IF(O162=2,3,IF(O162=3,1.8,IF(O162=5,1.08,IF(O162=9,0.75,IF(O162=17,0.53,IF(O162=33,0.37,IF(O162&gt;=65,0.26,0))))))))))+(P162*1*$Q$3)</f>
        <v>0</v>
      </c>
      <c r="R162" s="42"/>
      <c r="S162" s="43"/>
      <c r="T162" s="44">
        <f>($T$3*(IF(R162=1,5,IF(R162=2,3,IF(R162=3,1.8,IF(R162=5,1.08,IF(R162=9,0.75,IF(R162=17,0.53,IF(R162=33,0.37,IF(R162&gt;=65,0.26,0))))))))))+(S162*1*$T$3)</f>
        <v>0</v>
      </c>
      <c r="U162" s="22"/>
      <c r="V162" s="23"/>
      <c r="W162" s="14">
        <f>($W$3*(IF(U162=1,5,IF(U162=2,3,IF(U162=3,1.8,IF(U162=5,1.08,IF(U162=9,0.75,IF(U162=17,0.53,IF(U162=33,0.37,IF(U162&gt;=65,0.26,0))))))))))+(V162*1*$W$3)</f>
        <v>0</v>
      </c>
      <c r="X162" s="42"/>
      <c r="Y162" s="43"/>
      <c r="Z162" s="44">
        <f>($W$3*(IF(X162=1,5,IF(X162=2,3,IF(X162=3,1.8,IF(X162=5,1.08,IF(X162=9,0.75,IF(X162=17,0.53,IF(X162=33,0.37,IF(X162&gt;=65,0.26,0))))))))))+(Y162*1*$W$3)</f>
        <v>0</v>
      </c>
      <c r="AA162" s="22">
        <v>5</v>
      </c>
      <c r="AB162" s="23">
        <v>0</v>
      </c>
      <c r="AC162" s="14">
        <f>($W$3*(IF(AA162=1,5,IF(AA162=2,3,IF(AA162=3,1.8,IF(AA162=5,1.08,IF(AA162=9,0.75,IF(AA162=17,0.53,IF(AA162=33,0.37,IF(AA162&gt;=65,0.26,0))))))))))+(AB162*1*$W$3)</f>
        <v>4.32</v>
      </c>
      <c r="AD162" s="33">
        <f>H162+K162+N162+Q162+T162+W162+Z162+AC162</f>
        <v>4.32</v>
      </c>
      <c r="AE162" s="33" t="str">
        <f>IF(D162&gt;1998,H162+K162+N162+Q162+T162+W162+Z162+AC162,"n/d")</f>
        <v>n/d</v>
      </c>
    </row>
    <row r="163" spans="1:31" x14ac:dyDescent="0.15">
      <c r="A163" s="17">
        <v>159</v>
      </c>
      <c r="B163" s="6" t="s">
        <v>451</v>
      </c>
      <c r="C163" s="6" t="s">
        <v>4</v>
      </c>
      <c r="D163" s="29">
        <v>2000</v>
      </c>
      <c r="E163" s="7">
        <v>-67</v>
      </c>
      <c r="F163" s="56"/>
      <c r="G163" s="7" t="s">
        <v>56</v>
      </c>
      <c r="H163" s="33">
        <v>0</v>
      </c>
      <c r="I163" s="22"/>
      <c r="J163" s="23"/>
      <c r="K163" s="14">
        <f>($K$3*(IF(I163=1,5,IF(I163=2,3,IF(I163=3,1.8,IF(I163=5,1.08,IF(I163=9,0.75,IF(I163=17,0.53,IF(I163=33,0.37,IF(I163&gt;=65,0.26,0))))))))))+(J163*1*$K$3)</f>
        <v>0</v>
      </c>
      <c r="L163" s="42"/>
      <c r="M163" s="43"/>
      <c r="N163" s="44">
        <f>($N$3*(IF(L163=1,5,IF(L163=2,3,IF(L163=3,1.8,IF(L163=5,1.08,IF(L163=9,0.75,IF(L163=17,0.53,IF(L163=33,0.37,IF(L163&gt;=65,0.26,0))))))))))+(M163*1*$N$3)</f>
        <v>0</v>
      </c>
      <c r="O163" s="22"/>
      <c r="P163" s="23"/>
      <c r="Q163" s="14">
        <f>($Q$3*(IF(O163=1,5,IF(O163=2,3,IF(O163=3,1.8,IF(O163=5,1.08,IF(O163=9,0.75,IF(O163=17,0.53,IF(O163=33,0.37,IF(O163&gt;=65,0.26,0))))))))))+(P163*1*$Q$3)</f>
        <v>0</v>
      </c>
      <c r="R163" s="42"/>
      <c r="S163" s="43"/>
      <c r="T163" s="44">
        <f>($T$3*(IF(R163=1,5,IF(R163=2,3,IF(R163=3,1.8,IF(R163=5,1.08,IF(R163=9,0.75,IF(R163=17,0.53,IF(R163=33,0.37,IF(R163&gt;=65,0.26,0))))))))))+(S163*1*$T$3)</f>
        <v>0</v>
      </c>
      <c r="U163" s="22"/>
      <c r="V163" s="23"/>
      <c r="W163" s="14">
        <f>($W$3*(IF(U163=1,5,IF(U163=2,3,IF(U163=3,1.8,IF(U163=5,1.08,IF(U163=9,0.75,IF(U163=17,0.53,IF(U163=33,0.37,IF(U163&gt;=65,0.26,0))))))))))+(V163*1*$W$3)</f>
        <v>0</v>
      </c>
      <c r="X163" s="42"/>
      <c r="Y163" s="43"/>
      <c r="Z163" s="44">
        <f>($W$3*(IF(X163=1,5,IF(X163=2,3,IF(X163=3,1.8,IF(X163=5,1.08,IF(X163=9,0.75,IF(X163=17,0.53,IF(X163=33,0.37,IF(X163&gt;=65,0.26,0))))))))))+(Y163*1*$W$3)</f>
        <v>0</v>
      </c>
      <c r="AA163" s="22">
        <v>5</v>
      </c>
      <c r="AB163" s="23">
        <v>0</v>
      </c>
      <c r="AC163" s="14">
        <f>($W$3*(IF(AA163=1,5,IF(AA163=2,3,IF(AA163=3,1.8,IF(AA163=5,1.08,IF(AA163=9,0.75,IF(AA163=17,0.53,IF(AA163=33,0.37,IF(AA163&gt;=65,0.26,0))))))))))+(AB163*1*$W$3)</f>
        <v>4.32</v>
      </c>
      <c r="AD163" s="33">
        <f>H163+K163+N163+Q163+T163+W163+Z163+AC163</f>
        <v>4.32</v>
      </c>
      <c r="AE163" s="33">
        <f>IF(D163&gt;1998,H163+K163+N163+Q163+T163+W163+Z163+AC163,"n/d")</f>
        <v>4.32</v>
      </c>
    </row>
    <row r="164" spans="1:31" x14ac:dyDescent="0.15">
      <c r="A164" s="17">
        <v>160</v>
      </c>
      <c r="B164" s="6" t="s">
        <v>458</v>
      </c>
      <c r="C164" s="6" t="s">
        <v>344</v>
      </c>
      <c r="D164" s="29"/>
      <c r="E164" s="7">
        <v>-73</v>
      </c>
      <c r="F164" s="56"/>
      <c r="G164" s="7" t="s">
        <v>56</v>
      </c>
      <c r="H164" s="33">
        <v>0</v>
      </c>
      <c r="I164" s="22"/>
      <c r="J164" s="23"/>
      <c r="K164" s="14">
        <f>($K$3*(IF(I164=1,5,IF(I164=2,3,IF(I164=3,1.8,IF(I164=5,1.08,IF(I164=9,0.75,IF(I164=17,0.53,IF(I164=33,0.37,IF(I164&gt;=65,0.26,0))))))))))+(J164*1*$K$3)</f>
        <v>0</v>
      </c>
      <c r="L164" s="42"/>
      <c r="M164" s="43"/>
      <c r="N164" s="44">
        <f>($N$3*(IF(L164=1,5,IF(L164=2,3,IF(L164=3,1.8,IF(L164=5,1.08,IF(L164=9,0.75,IF(L164=17,0.53,IF(L164=33,0.37,IF(L164&gt;=65,0.26,0))))))))))+(M164*1*$N$3)</f>
        <v>0</v>
      </c>
      <c r="O164" s="22"/>
      <c r="P164" s="23"/>
      <c r="Q164" s="14">
        <f>($Q$3*(IF(O164=1,5,IF(O164=2,3,IF(O164=3,1.8,IF(O164=5,1.08,IF(O164=9,0.75,IF(O164=17,0.53,IF(O164=33,0.37,IF(O164&gt;=65,0.26,0))))))))))+(P164*1*$Q$3)</f>
        <v>0</v>
      </c>
      <c r="R164" s="42"/>
      <c r="S164" s="43"/>
      <c r="T164" s="44">
        <f>($T$3*(IF(R164=1,5,IF(R164=2,3,IF(R164=3,1.8,IF(R164=5,1.08,IF(R164=9,0.75,IF(R164=17,0.53,IF(R164=33,0.37,IF(R164&gt;=65,0.26,0))))))))))+(S164*1*$T$3)</f>
        <v>0</v>
      </c>
      <c r="U164" s="22"/>
      <c r="V164" s="23"/>
      <c r="W164" s="14">
        <f>($W$3*(IF(U164=1,5,IF(U164=2,3,IF(U164=3,1.8,IF(U164=5,1.08,IF(U164=9,0.75,IF(U164=17,0.53,IF(U164=33,0.37,IF(U164&gt;=65,0.26,0))))))))))+(V164*1*$W$3)</f>
        <v>0</v>
      </c>
      <c r="X164" s="42"/>
      <c r="Y164" s="43"/>
      <c r="Z164" s="44">
        <f>($W$3*(IF(X164=1,5,IF(X164=2,3,IF(X164=3,1.8,IF(X164=5,1.08,IF(X164=9,0.75,IF(X164=17,0.53,IF(X164=33,0.37,IF(X164&gt;=65,0.26,0))))))))))+(Y164*1*$W$3)</f>
        <v>0</v>
      </c>
      <c r="AA164" s="22">
        <v>5</v>
      </c>
      <c r="AB164" s="23">
        <v>0</v>
      </c>
      <c r="AC164" s="14">
        <f>($W$3*(IF(AA164=1,5,IF(AA164=2,3,IF(AA164=3,1.8,IF(AA164=5,1.08,IF(AA164=9,0.75,IF(AA164=17,0.53,IF(AA164=33,0.37,IF(AA164&gt;=65,0.26,0))))))))))+(AB164*1*$W$3)</f>
        <v>4.32</v>
      </c>
      <c r="AD164" s="33">
        <f>H164+K164+N164+Q164+T164+W164+Z164+AC164</f>
        <v>4.32</v>
      </c>
      <c r="AE164" s="33" t="str">
        <f>IF(D164&gt;1998,H164+K164+N164+Q164+T164+W164+Z164+AC164,"n/d")</f>
        <v>n/d</v>
      </c>
    </row>
    <row r="165" spans="1:31" x14ac:dyDescent="0.15">
      <c r="A165" s="17">
        <v>161</v>
      </c>
      <c r="B165" s="6" t="s">
        <v>426</v>
      </c>
      <c r="C165" s="6" t="s">
        <v>100</v>
      </c>
      <c r="D165" s="29"/>
      <c r="E165" s="7">
        <v>-74</v>
      </c>
      <c r="F165" s="56"/>
      <c r="G165" s="7" t="s">
        <v>55</v>
      </c>
      <c r="H165" s="33">
        <v>0</v>
      </c>
      <c r="I165" s="22"/>
      <c r="J165" s="23"/>
      <c r="K165" s="14">
        <f>($K$3*(IF(I165=1,5,IF(I165=2,3,IF(I165=3,1.8,IF(I165=5,1.08,IF(I165=9,0.75,IF(I165=17,0.53,IF(I165=33,0.37,IF(I165&gt;=65,0.26,0))))))))))+(J165*1*$K$3)</f>
        <v>0</v>
      </c>
      <c r="L165" s="42"/>
      <c r="M165" s="43"/>
      <c r="N165" s="44">
        <f>($N$3*(IF(L165=1,5,IF(L165=2,3,IF(L165=3,1.8,IF(L165=5,1.08,IF(L165=9,0.75,IF(L165=17,0.53,IF(L165=33,0.37,IF(L165&gt;=65,0.26,0))))))))))+(M165*1*$N$3)</f>
        <v>0</v>
      </c>
      <c r="O165" s="22"/>
      <c r="P165" s="23"/>
      <c r="Q165" s="14">
        <f>($Q$3*(IF(O165=1,5,IF(O165=2,3,IF(O165=3,1.8,IF(O165=5,1.08,IF(O165=9,0.75,IF(O165=17,0.53,IF(O165=33,0.37,IF(O165&gt;=65,0.26,0))))))))))+(P165*1*$Q$3)</f>
        <v>0</v>
      </c>
      <c r="R165" s="42"/>
      <c r="S165" s="43"/>
      <c r="T165" s="44">
        <f>($T$3*(IF(R165=1,5,IF(R165=2,3,IF(R165=3,1.8,IF(R165=5,1.08,IF(R165=9,0.75,IF(R165=17,0.53,IF(R165=33,0.37,IF(R165&gt;=65,0.26,0))))))))))+(S165*1*$T$3)</f>
        <v>0</v>
      </c>
      <c r="U165" s="22"/>
      <c r="V165" s="23"/>
      <c r="W165" s="14">
        <f>($W$3*(IF(U165=1,5,IF(U165=2,3,IF(U165=3,1.8,IF(U165=5,1.08,IF(U165=9,0.75,IF(U165=17,0.53,IF(U165=33,0.37,IF(U165&gt;=65,0.26,0))))))))))+(V165*1*$W$3)</f>
        <v>0</v>
      </c>
      <c r="X165" s="42"/>
      <c r="Y165" s="43"/>
      <c r="Z165" s="44">
        <f>($W$3*(IF(X165=1,5,IF(X165=2,3,IF(X165=3,1.8,IF(X165=5,1.08,IF(X165=9,0.75,IF(X165=17,0.53,IF(X165=33,0.37,IF(X165&gt;=65,0.26,0))))))))))+(Y165*1*$W$3)</f>
        <v>0</v>
      </c>
      <c r="AA165" s="22">
        <v>5</v>
      </c>
      <c r="AB165" s="23">
        <v>0</v>
      </c>
      <c r="AC165" s="14">
        <f>($W$3*(IF(AA165=1,5,IF(AA165=2,3,IF(AA165=3,1.8,IF(AA165=5,1.08,IF(AA165=9,0.75,IF(AA165=17,0.53,IF(AA165=33,0.37,IF(AA165&gt;=65,0.26,0))))))))))+(AB165*1*$W$3)</f>
        <v>4.32</v>
      </c>
      <c r="AD165" s="33">
        <f>H165+K165+N165+Q165+T165+W165+Z165+AC165</f>
        <v>4.32</v>
      </c>
      <c r="AE165" s="33" t="str">
        <f>IF(D165&gt;1998,H165+K165+N165+Q165+T165+W165+Z165+AC165,"n/d")</f>
        <v>n/d</v>
      </c>
    </row>
    <row r="166" spans="1:31" x14ac:dyDescent="0.15">
      <c r="A166" s="17">
        <v>162</v>
      </c>
      <c r="B166" s="6" t="s">
        <v>441</v>
      </c>
      <c r="C166" s="6" t="s">
        <v>76</v>
      </c>
      <c r="D166" s="29">
        <v>1997</v>
      </c>
      <c r="E166" s="7">
        <v>-57</v>
      </c>
      <c r="F166" s="56"/>
      <c r="G166" s="7" t="s">
        <v>56</v>
      </c>
      <c r="H166" s="33">
        <v>0</v>
      </c>
      <c r="I166" s="22"/>
      <c r="J166" s="23"/>
      <c r="K166" s="14">
        <f>($K$3*(IF(I166=1,5,IF(I166=2,3,IF(I166=3,1.8,IF(I166=5,1.08,IF(I166=9,0.75,IF(I166=17,0.53,IF(I166=33,0.37,IF(I166&gt;=65,0.26,0))))))))))+(J166*1*$K$3)</f>
        <v>0</v>
      </c>
      <c r="L166" s="42"/>
      <c r="M166" s="43"/>
      <c r="N166" s="44">
        <f>($N$3*(IF(L166=1,5,IF(L166=2,3,IF(L166=3,1.8,IF(L166=5,1.08,IF(L166=9,0.75,IF(L166=17,0.53,IF(L166=33,0.37,IF(L166&gt;=65,0.26,0))))))))))+(M166*1*$N$3)</f>
        <v>0</v>
      </c>
      <c r="O166" s="22"/>
      <c r="P166" s="23"/>
      <c r="Q166" s="14">
        <f>($Q$3*(IF(O166=1,5,IF(O166=2,3,IF(O166=3,1.8,IF(O166=5,1.08,IF(O166=9,0.75,IF(O166=17,0.53,IF(O166=33,0.37,IF(O166&gt;=65,0.26,0))))))))))+(P166*1*$Q$3)</f>
        <v>0</v>
      </c>
      <c r="R166" s="42"/>
      <c r="S166" s="43"/>
      <c r="T166" s="44">
        <f>($T$3*(IF(R166=1,5,IF(R166=2,3,IF(R166=3,1.8,IF(R166=5,1.08,IF(R166=9,0.75,IF(R166=17,0.53,IF(R166=33,0.37,IF(R166&gt;=65,0.26,0))))))))))+(S166*1*$T$3)</f>
        <v>0</v>
      </c>
      <c r="U166" s="22"/>
      <c r="V166" s="23"/>
      <c r="W166" s="14">
        <f>($W$3*(IF(U166=1,5,IF(U166=2,3,IF(U166=3,1.8,IF(U166=5,1.08,IF(U166=9,0.75,IF(U166=17,0.53,IF(U166=33,0.37,IF(U166&gt;=65,0.26,0))))))))))+(V166*1*$W$3)</f>
        <v>0</v>
      </c>
      <c r="X166" s="42"/>
      <c r="Y166" s="43"/>
      <c r="Z166" s="44">
        <f>($W$3*(IF(X166=1,5,IF(X166=2,3,IF(X166=3,1.8,IF(X166=5,1.08,IF(X166=9,0.75,IF(X166=17,0.53,IF(X166=33,0.37,IF(X166&gt;=65,0.26,0))))))))))+(Y166*1*$W$3)</f>
        <v>0</v>
      </c>
      <c r="AA166" s="22">
        <v>5</v>
      </c>
      <c r="AB166" s="23">
        <v>0</v>
      </c>
      <c r="AC166" s="14">
        <f>($W$3*(IF(AA166=1,5,IF(AA166=2,3,IF(AA166=3,1.8,IF(AA166=5,1.08,IF(AA166=9,0.75,IF(AA166=17,0.53,IF(AA166=33,0.37,IF(AA166&gt;=65,0.26,0))))))))))+(AB166*1*$W$3)</f>
        <v>4.32</v>
      </c>
      <c r="AD166" s="33">
        <f>H166+K166+N166+Q166+T166+W166+Z166+AC166</f>
        <v>4.32</v>
      </c>
      <c r="AE166" s="33" t="str">
        <f>IF(D166&gt;1998,H166+K166+N166+Q166+T166+W166+Z166+AC166,"n/d")</f>
        <v>n/d</v>
      </c>
    </row>
    <row r="167" spans="1:31" x14ac:dyDescent="0.15">
      <c r="A167" s="17">
        <v>163</v>
      </c>
      <c r="B167" s="6" t="s">
        <v>110</v>
      </c>
      <c r="C167" s="6" t="s">
        <v>68</v>
      </c>
      <c r="D167" s="29">
        <v>2001</v>
      </c>
      <c r="E167" s="7">
        <v>-53</v>
      </c>
      <c r="F167" s="56"/>
      <c r="G167" s="7" t="s">
        <v>56</v>
      </c>
      <c r="H167" s="33">
        <v>0</v>
      </c>
      <c r="I167" s="22"/>
      <c r="J167" s="23"/>
      <c r="K167" s="14">
        <f>($K$3*(IF(I167=1,5,IF(I167=2,3,IF(I167=3,1.8,IF(I167=5,1.08,IF(I167=9,0.75,IF(I167=17,0.53,IF(I167=33,0.37,IF(I167&gt;=65,0.26,0))))))))))+(J167*1*$K$3)</f>
        <v>0</v>
      </c>
      <c r="L167" s="42"/>
      <c r="M167" s="43"/>
      <c r="N167" s="44">
        <f>($N$3*(IF(L167=1,5,IF(L167=2,3,IF(L167=3,1.8,IF(L167=5,1.08,IF(L167=9,0.75,IF(L167=17,0.53,IF(L167=33,0.37,IF(L167&gt;=65,0.26,0))))))))))+(M167*1*$N$3)</f>
        <v>0</v>
      </c>
      <c r="O167" s="22"/>
      <c r="P167" s="23"/>
      <c r="Q167" s="14">
        <f>($Q$3*(IF(O167=1,5,IF(O167=2,3,IF(O167=3,1.8,IF(O167=5,1.08,IF(O167=9,0.75,IF(O167=17,0.53,IF(O167=33,0.37,IF(O167&gt;=65,0.26,0))))))))))+(P167*1*$Q$3)</f>
        <v>0</v>
      </c>
      <c r="R167" s="42"/>
      <c r="S167" s="43"/>
      <c r="T167" s="44">
        <f>($T$3*(IF(R167=1,5,IF(R167=2,3,IF(R167=3,1.8,IF(R167=5,1.08,IF(R167=9,0.75,IF(R167=17,0.53,IF(R167=33,0.37,IF(R167&gt;=65,0.26,0))))))))))+(S167*1*$T$3)</f>
        <v>0</v>
      </c>
      <c r="U167" s="22"/>
      <c r="V167" s="23"/>
      <c r="W167" s="14">
        <f>($W$3*(IF(U167=1,5,IF(U167=2,3,IF(U167=3,1.8,IF(U167=5,1.08,IF(U167=9,0.75,IF(U167=17,0.53,IF(U167=33,0.37,IF(U167&gt;=65,0.26,0))))))))))+(V167*1*$W$3)</f>
        <v>0</v>
      </c>
      <c r="X167" s="42"/>
      <c r="Y167" s="43"/>
      <c r="Z167" s="44">
        <f>($W$3*(IF(X167=1,5,IF(X167=2,3,IF(X167=3,1.8,IF(X167=5,1.08,IF(X167=9,0.75,IF(X167=17,0.53,IF(X167=33,0.37,IF(X167&gt;=65,0.26,0))))))))))+(Y167*1*$W$3)</f>
        <v>0</v>
      </c>
      <c r="AA167" s="22">
        <v>5</v>
      </c>
      <c r="AB167" s="23">
        <v>0</v>
      </c>
      <c r="AC167" s="14">
        <f>($W$3*(IF(AA167=1,5,IF(AA167=2,3,IF(AA167=3,1.8,IF(AA167=5,1.08,IF(AA167=9,0.75,IF(AA167=17,0.53,IF(AA167=33,0.37,IF(AA167&gt;=65,0.26,0))))))))))+(AB167*1*$W$3)</f>
        <v>4.32</v>
      </c>
      <c r="AD167" s="33">
        <f>H167+K167+N167+Q167+T167+W167+Z167+AC167</f>
        <v>4.32</v>
      </c>
      <c r="AE167" s="33">
        <f>IF(D167&gt;1998,H167+K167+N167+Q167+T167+W167+Z167+AC167,"n/d")</f>
        <v>4.32</v>
      </c>
    </row>
    <row r="168" spans="1:31" x14ac:dyDescent="0.15">
      <c r="A168" s="17">
        <v>164</v>
      </c>
      <c r="B168" s="6" t="s">
        <v>401</v>
      </c>
      <c r="C168" s="6" t="s">
        <v>100</v>
      </c>
      <c r="D168" s="29">
        <v>1987</v>
      </c>
      <c r="E168" s="7">
        <v>-87</v>
      </c>
      <c r="F168" s="56"/>
      <c r="G168" s="26" t="s">
        <v>55</v>
      </c>
      <c r="H168" s="33">
        <v>0</v>
      </c>
      <c r="I168" s="22"/>
      <c r="J168" s="23"/>
      <c r="K168" s="14">
        <f>($K$3*(IF(I168=1,5,IF(I168=2,3,IF(I168=3,1.8,IF(I168=5,1.08,IF(I168=9,0.75,IF(I168=17,0.53,IF(I168=33,0.37,IF(I168&gt;=65,0.26,0))))))))))+(J168*1*$K$3)</f>
        <v>0</v>
      </c>
      <c r="L168" s="42"/>
      <c r="M168" s="43"/>
      <c r="N168" s="44">
        <f>($N$3*(IF(L168=1,5,IF(L168=2,3,IF(L168=3,1.8,IF(L168=5,1.08,IF(L168=9,0.75,IF(L168=17,0.53,IF(L168=33,0.37,IF(L168&gt;=65,0.26,0))))))))))+(M168*1*$N$3)</f>
        <v>0</v>
      </c>
      <c r="O168" s="22"/>
      <c r="P168" s="23"/>
      <c r="Q168" s="14">
        <f>($Q$3*(IF(O168=1,5,IF(O168=2,3,IF(O168=3,1.8,IF(O168=5,1.08,IF(O168=9,0.75,IF(O168=17,0.53,IF(O168=33,0.37,IF(O168&gt;=65,0.26,0))))))))))+(P168*1*$Q$3)</f>
        <v>0</v>
      </c>
      <c r="R168" s="42"/>
      <c r="S168" s="43"/>
      <c r="T168" s="44">
        <f>($T$3*(IF(R168=1,5,IF(R168=2,3,IF(R168=3,1.8,IF(R168=5,1.08,IF(R168=9,0.75,IF(R168=17,0.53,IF(R168=33,0.37,IF(R168&gt;=65,0.26,0))))))))))+(S168*1*$T$3)</f>
        <v>0</v>
      </c>
      <c r="U168" s="22">
        <v>5</v>
      </c>
      <c r="V168" s="23">
        <v>0</v>
      </c>
      <c r="W168" s="14">
        <f>($W$3*(IF(U168=1,5,IF(U168=2,3,IF(U168=3,1.8,IF(U168=5,1.08,IF(U168=9,0.75,IF(U168=17,0.53,IF(U168=33,0.37,IF(U168&gt;=65,0.26,0))))))))))+(V168*1*$W$3)</f>
        <v>4.32</v>
      </c>
      <c r="X168" s="42"/>
      <c r="Y168" s="43"/>
      <c r="Z168" s="44">
        <f>($W$3*(IF(X168=1,5,IF(X168=2,3,IF(X168=3,1.8,IF(X168=5,1.08,IF(X168=9,0.75,IF(X168=17,0.53,IF(X168=33,0.37,IF(X168&gt;=65,0.26,0))))))))))+(Y168*1*$W$3)</f>
        <v>0</v>
      </c>
      <c r="AA168" s="22"/>
      <c r="AB168" s="23"/>
      <c r="AC168" s="14">
        <f>($W$3*(IF(AA168=1,5,IF(AA168=2,3,IF(AA168=3,1.8,IF(AA168=5,1.08,IF(AA168=9,0.75,IF(AA168=17,0.53,IF(AA168=33,0.37,IF(AA168&gt;=65,0.26,0))))))))))+(AB168*1*$W$3)</f>
        <v>0</v>
      </c>
      <c r="AD168" s="33">
        <f>H168+K168+N168+Q168+T168+W168+Z168+AC168</f>
        <v>4.32</v>
      </c>
      <c r="AE168" s="33" t="str">
        <f>IF(D168&gt;1998,H168+K168+N168+Q168+T168+W168+Z168+AC168,"n/d")</f>
        <v>n/d</v>
      </c>
    </row>
    <row r="169" spans="1:31" x14ac:dyDescent="0.15">
      <c r="A169" s="17">
        <v>165</v>
      </c>
      <c r="B169" s="6" t="s">
        <v>49</v>
      </c>
      <c r="C169" s="6" t="s">
        <v>0</v>
      </c>
      <c r="D169" s="29">
        <v>2000</v>
      </c>
      <c r="E169" s="7">
        <v>-73</v>
      </c>
      <c r="F169" s="56"/>
      <c r="G169" s="7" t="s">
        <v>56</v>
      </c>
      <c r="H169" s="33">
        <v>0</v>
      </c>
      <c r="I169" s="22">
        <v>5</v>
      </c>
      <c r="J169" s="23">
        <v>0</v>
      </c>
      <c r="K169" s="14">
        <f>($K$3*(IF(I169=1,5,IF(I169=2,3,IF(I169=3,1.8,IF(I169=5,1.08,IF(I169=9,0.75,IF(I169=17,0.53,IF(I169=33,0.37,IF(I169&gt;=65,0.26,0))))))))))+(J169*1*$K$3)</f>
        <v>2.16</v>
      </c>
      <c r="L169" s="42">
        <v>5</v>
      </c>
      <c r="M169" s="43">
        <v>0</v>
      </c>
      <c r="N169" s="44">
        <f>($N$3*(IF(L169=1,5,IF(L169=2,3,IF(L169=3,1.8,IF(L169=5,1.08,IF(L169=9,0.75,IF(L169=17,0.53,IF(L169=33,0.37,IF(L169&gt;=65,0.26,0))))))))))+(M169*1*$N$3)</f>
        <v>2.16</v>
      </c>
      <c r="O169" s="22"/>
      <c r="P169" s="23"/>
      <c r="Q169" s="14">
        <f>($Q$3*(IF(O169=1,5,IF(O169=2,3,IF(O169=3,1.8,IF(O169=5,1.08,IF(O169=9,0.75,IF(O169=17,0.53,IF(O169=33,0.37,IF(O169&gt;=65,0.26,0))))))))))+(P169*1*$Q$3)</f>
        <v>0</v>
      </c>
      <c r="R169" s="42"/>
      <c r="S169" s="43"/>
      <c r="T169" s="44">
        <f>($T$3*(IF(R169=1,5,IF(R169=2,3,IF(R169=3,1.8,IF(R169=5,1.08,IF(R169=9,0.75,IF(R169=17,0.53,IF(R169=33,0.37,IF(R169&gt;=65,0.26,0))))))))))+(S169*1*$T$3)</f>
        <v>0</v>
      </c>
      <c r="U169" s="22"/>
      <c r="V169" s="23"/>
      <c r="W169" s="14">
        <f>($W$3*(IF(U169=1,5,IF(U169=2,3,IF(U169=3,1.8,IF(U169=5,1.08,IF(U169=9,0.75,IF(U169=17,0.53,IF(U169=33,0.37,IF(U169&gt;=65,0.26,0))))))))))+(V169*1*$W$3)</f>
        <v>0</v>
      </c>
      <c r="X169" s="42"/>
      <c r="Y169" s="43"/>
      <c r="Z169" s="44">
        <f>($W$3*(IF(X169=1,5,IF(X169=2,3,IF(X169=3,1.8,IF(X169=5,1.08,IF(X169=9,0.75,IF(X169=17,0.53,IF(X169=33,0.37,IF(X169&gt;=65,0.26,0))))))))))+(Y169*1*$W$3)</f>
        <v>0</v>
      </c>
      <c r="AA169" s="22"/>
      <c r="AB169" s="23"/>
      <c r="AC169" s="14">
        <f>($W$3*(IF(AA169=1,5,IF(AA169=2,3,IF(AA169=3,1.8,IF(AA169=5,1.08,IF(AA169=9,0.75,IF(AA169=17,0.53,IF(AA169=33,0.37,IF(AA169&gt;=65,0.26,0))))))))))+(AB169*1*$W$3)</f>
        <v>0</v>
      </c>
      <c r="AD169" s="33">
        <f>H169+K169+N169+Q169+T169+W169+Z169+AC169</f>
        <v>4.32</v>
      </c>
      <c r="AE169" s="33">
        <f>IF(D169&gt;1998,H169+K169+N169+Q169+T169+W169+Z169+AC169,"n/d")</f>
        <v>4.32</v>
      </c>
    </row>
    <row r="170" spans="1:31" x14ac:dyDescent="0.15">
      <c r="A170" s="17">
        <v>166</v>
      </c>
      <c r="B170" s="6" t="s">
        <v>420</v>
      </c>
      <c r="C170" s="6" t="s">
        <v>180</v>
      </c>
      <c r="D170" s="29">
        <v>2000</v>
      </c>
      <c r="E170" s="7">
        <v>-68</v>
      </c>
      <c r="F170" s="56"/>
      <c r="G170" s="7" t="s">
        <v>55</v>
      </c>
      <c r="H170" s="33">
        <v>0</v>
      </c>
      <c r="I170" s="22"/>
      <c r="J170" s="23"/>
      <c r="K170" s="14">
        <f>($K$3*(IF(I170=1,5,IF(I170=2,3,IF(I170=3,1.8,IF(I170=5,1.08,IF(I170=9,0.75,IF(I170=17,0.53,IF(I170=33,0.37,IF(I170&gt;=65,0.26,0))))))))))+(J170*1*$K$3)</f>
        <v>0</v>
      </c>
      <c r="L170" s="42"/>
      <c r="M170" s="43"/>
      <c r="N170" s="44">
        <f>($N$3*(IF(L170=1,5,IF(L170=2,3,IF(L170=3,1.8,IF(L170=5,1.08,IF(L170=9,0.75,IF(L170=17,0.53,IF(L170=33,0.37,IF(L170&gt;=65,0.26,0))))))))))+(M170*1*$N$3)</f>
        <v>0</v>
      </c>
      <c r="O170" s="22"/>
      <c r="P170" s="23"/>
      <c r="Q170" s="14">
        <f>($Q$3*(IF(O170=1,5,IF(O170=2,3,IF(O170=3,1.8,IF(O170=5,1.08,IF(O170=9,0.75,IF(O170=17,0.53,IF(O170=33,0.37,IF(O170&gt;=65,0.26,0))))))))))+(P170*1*$Q$3)</f>
        <v>0</v>
      </c>
      <c r="R170" s="42"/>
      <c r="S170" s="43"/>
      <c r="T170" s="44">
        <f>($T$3*(IF(R170=1,5,IF(R170=2,3,IF(R170=3,1.8,IF(R170=5,1.08,IF(R170=9,0.75,IF(R170=17,0.53,IF(R170=33,0.37,IF(R170&gt;=65,0.26,0))))))))))+(S170*1*$T$3)</f>
        <v>0</v>
      </c>
      <c r="U170" s="22"/>
      <c r="V170" s="23"/>
      <c r="W170" s="14">
        <f>($W$3*(IF(U170=1,5,IF(U170=2,3,IF(U170=3,1.8,IF(U170=5,1.08,IF(U170=9,0.75,IF(U170=17,0.53,IF(U170=33,0.37,IF(U170&gt;=65,0.26,0))))))))))+(V170*1*$W$3)</f>
        <v>0</v>
      </c>
      <c r="X170" s="42"/>
      <c r="Y170" s="43"/>
      <c r="Z170" s="44">
        <f>($W$3*(IF(X170=1,5,IF(X170=2,3,IF(X170=3,1.8,IF(X170=5,1.08,IF(X170=9,0.75,IF(X170=17,0.53,IF(X170=33,0.37,IF(X170&gt;=65,0.26,0))))))))))+(Y170*1*$W$3)</f>
        <v>0</v>
      </c>
      <c r="AA170" s="22">
        <v>5</v>
      </c>
      <c r="AB170" s="23">
        <v>0</v>
      </c>
      <c r="AC170" s="14">
        <f>($W$3*(IF(AA170=1,5,IF(AA170=2,3,IF(AA170=3,1.8,IF(AA170=5,1.08,IF(AA170=9,0.75,IF(AA170=17,0.53,IF(AA170=33,0.37,IF(AA170&gt;=65,0.26,0))))))))))+(AB170*1*$W$3)</f>
        <v>4.32</v>
      </c>
      <c r="AD170" s="33">
        <f>H170+K170+N170+Q170+T170+W170+Z170+AC170</f>
        <v>4.32</v>
      </c>
      <c r="AE170" s="33">
        <f>IF(D170&gt;1998,H170+K170+N170+Q170+T170+W170+Z170+AC170,"n/d")</f>
        <v>4.32</v>
      </c>
    </row>
    <row r="171" spans="1:31" x14ac:dyDescent="0.15">
      <c r="A171" s="17">
        <v>167</v>
      </c>
      <c r="B171" s="27" t="s">
        <v>418</v>
      </c>
      <c r="C171" s="27" t="s">
        <v>336</v>
      </c>
      <c r="D171" s="7">
        <v>2003</v>
      </c>
      <c r="E171" s="7">
        <v>-63</v>
      </c>
      <c r="F171" s="56"/>
      <c r="G171" s="26" t="s">
        <v>55</v>
      </c>
      <c r="H171" s="33">
        <v>0</v>
      </c>
      <c r="I171" s="23"/>
      <c r="J171" s="23"/>
      <c r="K171" s="14">
        <f>($K$3*(IF(I171=1,5,IF(I171=2,3,IF(I171=3,1.8,IF(I171=5,1.08,IF(I171=9,0.75,IF(I171=17,0.53,IF(I171=33,0.37,IF(I171&gt;=65,0.26,0))))))))))+(J171*1*$K$3)</f>
        <v>0</v>
      </c>
      <c r="L171" s="43"/>
      <c r="M171" s="43"/>
      <c r="N171" s="44">
        <f>($N$3*(IF(L171=1,5,IF(L171=2,3,IF(L171=3,1.8,IF(L171=5,1.08,IF(L171=9,0.75,IF(L171=17,0.53,IF(L171=33,0.37,IF(L171&gt;=65,0.26,0))))))))))+(M171*1*$N$3)</f>
        <v>0</v>
      </c>
      <c r="O171" s="23"/>
      <c r="P171" s="23"/>
      <c r="Q171" s="14">
        <f>($Q$3*(IF(O171=1,5,IF(O171=2,3,IF(O171=3,1.8,IF(O171=5,1.08,IF(O171=9,0.75,IF(O171=17,0.53,IF(O171=33,0.37,IF(O171&gt;=65,0.26,0))))))))))+(P171*1*$Q$3)</f>
        <v>0</v>
      </c>
      <c r="R171" s="43"/>
      <c r="S171" s="43"/>
      <c r="T171" s="44">
        <f>($T$3*(IF(R171=1,5,IF(R171=2,3,IF(R171=3,1.8,IF(R171=5,1.08,IF(R171=9,0.75,IF(R171=17,0.53,IF(R171=33,0.37,IF(R171&gt;=65,0.26,0))))))))))+(S171*1*$T$3)</f>
        <v>0</v>
      </c>
      <c r="U171" s="23"/>
      <c r="V171" s="23"/>
      <c r="W171" s="14">
        <f>($W$3*(IF(U171=1,5,IF(U171=2,3,IF(U171=3,1.8,IF(U171=5,1.08,IF(U171=9,0.75,IF(U171=17,0.53,IF(U171=33,0.37,IF(U171&gt;=65,0.26,0))))))))))+(V171*1*$W$3)</f>
        <v>0</v>
      </c>
      <c r="X171" s="43"/>
      <c r="Y171" s="43"/>
      <c r="Z171" s="44">
        <f>($W$3*(IF(X171=1,5,IF(X171=2,3,IF(X171=3,1.8,IF(X171=5,1.08,IF(X171=9,0.75,IF(X171=17,0.53,IF(X171=33,0.37,IF(X171&gt;=65,0.26,0))))))))))+(Y171*1*$W$3)</f>
        <v>0</v>
      </c>
      <c r="AA171" s="23">
        <v>5</v>
      </c>
      <c r="AB171" s="23">
        <v>0</v>
      </c>
      <c r="AC171" s="14">
        <f>($W$3*(IF(AA171=1,5,IF(AA171=2,3,IF(AA171=3,1.8,IF(AA171=5,1.08,IF(AA171=9,0.75,IF(AA171=17,0.53,IF(AA171=33,0.37,IF(AA171&gt;=65,0.26,0))))))))))+(AB171*1*$W$3)</f>
        <v>4.32</v>
      </c>
      <c r="AD171" s="33">
        <f>H171+K171+N171+Q171+T171+W171+Z171+AC171</f>
        <v>4.32</v>
      </c>
      <c r="AE171" s="33">
        <f>IF(D171&gt;1998,H171+K171+N171+Q171+T171+W171+Z171+AC171,"n/d")</f>
        <v>4.32</v>
      </c>
    </row>
    <row r="172" spans="1:31" x14ac:dyDescent="0.15">
      <c r="A172" s="17">
        <v>168</v>
      </c>
      <c r="B172" s="6" t="s">
        <v>454</v>
      </c>
      <c r="C172" s="6" t="s">
        <v>455</v>
      </c>
      <c r="D172" s="29"/>
      <c r="E172" s="7">
        <v>-73</v>
      </c>
      <c r="F172" s="56"/>
      <c r="G172" s="26" t="s">
        <v>56</v>
      </c>
      <c r="H172" s="33">
        <v>0</v>
      </c>
      <c r="I172" s="22"/>
      <c r="J172" s="23"/>
      <c r="K172" s="14">
        <f>($K$3*(IF(I172=1,5,IF(I172=2,3,IF(I172=3,1.8,IF(I172=5,1.08,IF(I172=9,0.75,IF(I172=17,0.53,IF(I172=33,0.37,IF(I172&gt;=65,0.26,0))))))))))+(J172*1*$K$3)</f>
        <v>0</v>
      </c>
      <c r="L172" s="42"/>
      <c r="M172" s="43"/>
      <c r="N172" s="44">
        <f>($N$3*(IF(L172=1,5,IF(L172=2,3,IF(L172=3,1.8,IF(L172=5,1.08,IF(L172=9,0.75,IF(L172=17,0.53,IF(L172=33,0.37,IF(L172&gt;=65,0.26,0))))))))))+(M172*1*$N$3)</f>
        <v>0</v>
      </c>
      <c r="O172" s="22"/>
      <c r="P172" s="23"/>
      <c r="Q172" s="14">
        <f>($Q$3*(IF(O172=1,5,IF(O172=2,3,IF(O172=3,1.8,IF(O172=5,1.08,IF(O172=9,0.75,IF(O172=17,0.53,IF(O172=33,0.37,IF(O172&gt;=65,0.26,0))))))))))+(P172*1*$Q$3)</f>
        <v>0</v>
      </c>
      <c r="R172" s="42"/>
      <c r="S172" s="43"/>
      <c r="T172" s="44">
        <f>($T$3*(IF(R172=1,5,IF(R172=2,3,IF(R172=3,1.8,IF(R172=5,1.08,IF(R172=9,0.75,IF(R172=17,0.53,IF(R172=33,0.37,IF(R172&gt;=65,0.26,0))))))))))+(S172*1*$T$3)</f>
        <v>0</v>
      </c>
      <c r="U172" s="22"/>
      <c r="V172" s="23"/>
      <c r="W172" s="14">
        <f>($W$3*(IF(U172=1,5,IF(U172=2,3,IF(U172=3,1.8,IF(U172=5,1.08,IF(U172=9,0.75,IF(U172=17,0.53,IF(U172=33,0.37,IF(U172&gt;=65,0.26,0))))))))))+(V172*1*$W$3)</f>
        <v>0</v>
      </c>
      <c r="X172" s="42"/>
      <c r="Y172" s="43"/>
      <c r="Z172" s="44">
        <f>($W$3*(IF(X172=1,5,IF(X172=2,3,IF(X172=3,1.8,IF(X172=5,1.08,IF(X172=9,0.75,IF(X172=17,0.53,IF(X172=33,0.37,IF(X172&gt;=65,0.26,0))))))))))+(Y172*1*$W$3)</f>
        <v>0</v>
      </c>
      <c r="AA172" s="22">
        <v>5</v>
      </c>
      <c r="AB172" s="23">
        <v>0</v>
      </c>
      <c r="AC172" s="14">
        <f>($W$3*(IF(AA172=1,5,IF(AA172=2,3,IF(AA172=3,1.8,IF(AA172=5,1.08,IF(AA172=9,0.75,IF(AA172=17,0.53,IF(AA172=33,0.37,IF(AA172&gt;=65,0.26,0))))))))))+(AB172*1*$W$3)</f>
        <v>4.32</v>
      </c>
      <c r="AD172" s="33">
        <f>H172+K172+N172+Q172+T172+W172+Z172+AC172</f>
        <v>4.32</v>
      </c>
      <c r="AE172" s="33" t="str">
        <f>IF(D172&gt;1998,H172+K172+N172+Q172+T172+W172+Z172+AC172,"n/d")</f>
        <v>n/d</v>
      </c>
    </row>
    <row r="173" spans="1:31" x14ac:dyDescent="0.15">
      <c r="A173" s="17">
        <v>169</v>
      </c>
      <c r="B173" s="6" t="s">
        <v>409</v>
      </c>
      <c r="C173" s="6" t="s">
        <v>410</v>
      </c>
      <c r="D173" s="29"/>
      <c r="E173" s="7">
        <v>-54</v>
      </c>
      <c r="F173" s="56"/>
      <c r="G173" s="26" t="s">
        <v>55</v>
      </c>
      <c r="H173" s="33">
        <v>0</v>
      </c>
      <c r="I173" s="22"/>
      <c r="J173" s="23"/>
      <c r="K173" s="14">
        <f>($K$3*(IF(I173=1,5,IF(I173=2,3,IF(I173=3,1.8,IF(I173=5,1.08,IF(I173=9,0.75,IF(I173=17,0.53,IF(I173=33,0.37,IF(I173&gt;=65,0.26,0))))))))))+(J173*1*$K$3)</f>
        <v>0</v>
      </c>
      <c r="L173" s="42"/>
      <c r="M173" s="43"/>
      <c r="N173" s="44">
        <f>($N$3*(IF(L173=1,5,IF(L173=2,3,IF(L173=3,1.8,IF(L173=5,1.08,IF(L173=9,0.75,IF(L173=17,0.53,IF(L173=33,0.37,IF(L173&gt;=65,0.26,0))))))))))+(M173*1*$N$3)</f>
        <v>0</v>
      </c>
      <c r="O173" s="22"/>
      <c r="P173" s="23"/>
      <c r="Q173" s="14">
        <f>($Q$3*(IF(O173=1,5,IF(O173=2,3,IF(O173=3,1.8,IF(O173=5,1.08,IF(O173=9,0.75,IF(O173=17,0.53,IF(O173=33,0.37,IF(O173&gt;=65,0.26,0))))))))))+(P173*1*$Q$3)</f>
        <v>0</v>
      </c>
      <c r="R173" s="42"/>
      <c r="S173" s="43"/>
      <c r="T173" s="44">
        <f>($T$3*(IF(R173=1,5,IF(R173=2,3,IF(R173=3,1.8,IF(R173=5,1.08,IF(R173=9,0.75,IF(R173=17,0.53,IF(R173=33,0.37,IF(R173&gt;=65,0.26,0))))))))))+(S173*1*$T$3)</f>
        <v>0</v>
      </c>
      <c r="U173" s="22"/>
      <c r="V173" s="23"/>
      <c r="W173" s="14">
        <f>($W$3*(IF(U173=1,5,IF(U173=2,3,IF(U173=3,1.8,IF(U173=5,1.08,IF(U173=9,0.75,IF(U173=17,0.53,IF(U173=33,0.37,IF(U173&gt;=65,0.26,0))))))))))+(V173*1*$W$3)</f>
        <v>0</v>
      </c>
      <c r="X173" s="42"/>
      <c r="Y173" s="43"/>
      <c r="Z173" s="44">
        <f>($W$3*(IF(X173=1,5,IF(X173=2,3,IF(X173=3,1.8,IF(X173=5,1.08,IF(X173=9,0.75,IF(X173=17,0.53,IF(X173=33,0.37,IF(X173&gt;=65,0.26,0))))))))))+(Y173*1*$W$3)</f>
        <v>0</v>
      </c>
      <c r="AA173" s="22">
        <v>5</v>
      </c>
      <c r="AB173" s="23">
        <v>0</v>
      </c>
      <c r="AC173" s="14">
        <f>($W$3*(IF(AA173=1,5,IF(AA173=2,3,IF(AA173=3,1.8,IF(AA173=5,1.08,IF(AA173=9,0.75,IF(AA173=17,0.53,IF(AA173=33,0.37,IF(AA173&gt;=65,0.26,0))))))))))+(AB173*1*$W$3)</f>
        <v>4.32</v>
      </c>
      <c r="AD173" s="33">
        <f>H173+K173+N173+Q173+T173+W173+Z173+AC173</f>
        <v>4.32</v>
      </c>
      <c r="AE173" s="33" t="str">
        <f>IF(D173&gt;1998,H173+K173+N173+Q173+T173+W173+Z173+AC173,"n/d")</f>
        <v>n/d</v>
      </c>
    </row>
    <row r="174" spans="1:31" x14ac:dyDescent="0.15">
      <c r="A174" s="17">
        <v>170</v>
      </c>
      <c r="B174" s="6" t="s">
        <v>427</v>
      </c>
      <c r="C174" s="6" t="s">
        <v>423</v>
      </c>
      <c r="D174" s="29"/>
      <c r="E174" s="7">
        <v>-87</v>
      </c>
      <c r="F174" s="56"/>
      <c r="G174" s="7" t="s">
        <v>55</v>
      </c>
      <c r="H174" s="33">
        <v>0</v>
      </c>
      <c r="I174" s="22"/>
      <c r="J174" s="23"/>
      <c r="K174" s="14">
        <f>($K$3*(IF(I174=1,5,IF(I174=2,3,IF(I174=3,1.8,IF(I174=5,1.08,IF(I174=9,0.75,IF(I174=17,0.53,IF(I174=33,0.37,IF(I174&gt;=65,0.26,0))))))))))+(J174*1*$K$3)</f>
        <v>0</v>
      </c>
      <c r="L174" s="42"/>
      <c r="M174" s="43"/>
      <c r="N174" s="44">
        <f>($N$3*(IF(L174=1,5,IF(L174=2,3,IF(L174=3,1.8,IF(L174=5,1.08,IF(L174=9,0.75,IF(L174=17,0.53,IF(L174=33,0.37,IF(L174&gt;=65,0.26,0))))))))))+(M174*1*$N$3)</f>
        <v>0</v>
      </c>
      <c r="O174" s="22"/>
      <c r="P174" s="23"/>
      <c r="Q174" s="14">
        <f>($Q$3*(IF(O174=1,5,IF(O174=2,3,IF(O174=3,1.8,IF(O174=5,1.08,IF(O174=9,0.75,IF(O174=17,0.53,IF(O174=33,0.37,IF(O174&gt;=65,0.26,0))))))))))+(P174*1*$Q$3)</f>
        <v>0</v>
      </c>
      <c r="R174" s="42"/>
      <c r="S174" s="43"/>
      <c r="T174" s="44">
        <f>($T$3*(IF(R174=1,5,IF(R174=2,3,IF(R174=3,1.8,IF(R174=5,1.08,IF(R174=9,0.75,IF(R174=17,0.53,IF(R174=33,0.37,IF(R174&gt;=65,0.26,0))))))))))+(S174*1*$T$3)</f>
        <v>0</v>
      </c>
      <c r="U174" s="22"/>
      <c r="V174" s="23"/>
      <c r="W174" s="14">
        <f>($W$3*(IF(U174=1,5,IF(U174=2,3,IF(U174=3,1.8,IF(U174=5,1.08,IF(U174=9,0.75,IF(U174=17,0.53,IF(U174=33,0.37,IF(U174&gt;=65,0.26,0))))))))))+(V174*1*$W$3)</f>
        <v>0</v>
      </c>
      <c r="X174" s="42"/>
      <c r="Y174" s="43"/>
      <c r="Z174" s="44">
        <f>($W$3*(IF(X174=1,5,IF(X174=2,3,IF(X174=3,1.8,IF(X174=5,1.08,IF(X174=9,0.75,IF(X174=17,0.53,IF(X174=33,0.37,IF(X174&gt;=65,0.26,0))))))))))+(Y174*1*$W$3)</f>
        <v>0</v>
      </c>
      <c r="AA174" s="22">
        <v>5</v>
      </c>
      <c r="AB174" s="23">
        <v>0</v>
      </c>
      <c r="AC174" s="14">
        <f>($W$3*(IF(AA174=1,5,IF(AA174=2,3,IF(AA174=3,1.8,IF(AA174=5,1.08,IF(AA174=9,0.75,IF(AA174=17,0.53,IF(AA174=33,0.37,IF(AA174&gt;=65,0.26,0))))))))))+(AB174*1*$W$3)</f>
        <v>4.32</v>
      </c>
      <c r="AD174" s="33">
        <f>H174+K174+N174+Q174+T174+W174+Z174+AC174</f>
        <v>4.32</v>
      </c>
      <c r="AE174" s="33" t="str">
        <f>IF(D174&gt;1998,H174+K174+N174+Q174+T174+W174+Z174+AC174,"n/d")</f>
        <v>n/d</v>
      </c>
    </row>
    <row r="175" spans="1:31" x14ac:dyDescent="0.15">
      <c r="A175" s="17">
        <v>171</v>
      </c>
      <c r="B175" s="6" t="s">
        <v>429</v>
      </c>
      <c r="C175" s="6" t="s">
        <v>210</v>
      </c>
      <c r="D175" s="29">
        <v>2002</v>
      </c>
      <c r="E175" s="7">
        <v>-87</v>
      </c>
      <c r="F175" s="56"/>
      <c r="G175" s="7" t="s">
        <v>55</v>
      </c>
      <c r="H175" s="33">
        <v>0</v>
      </c>
      <c r="I175" s="22"/>
      <c r="J175" s="23"/>
      <c r="K175" s="14">
        <f>($K$3*(IF(I175=1,5,IF(I175=2,3,IF(I175=3,1.8,IF(I175=5,1.08,IF(I175=9,0.75,IF(I175=17,0.53,IF(I175=33,0.37,IF(I175&gt;=65,0.26,0))))))))))+(J175*1*$K$3)</f>
        <v>0</v>
      </c>
      <c r="L175" s="42"/>
      <c r="M175" s="43"/>
      <c r="N175" s="44">
        <f>($N$3*(IF(L175=1,5,IF(L175=2,3,IF(L175=3,1.8,IF(L175=5,1.08,IF(L175=9,0.75,IF(L175=17,0.53,IF(L175=33,0.37,IF(L175&gt;=65,0.26,0))))))))))+(M175*1*$N$3)</f>
        <v>0</v>
      </c>
      <c r="O175" s="22"/>
      <c r="P175" s="23"/>
      <c r="Q175" s="14">
        <f>($Q$3*(IF(O175=1,5,IF(O175=2,3,IF(O175=3,1.8,IF(O175=5,1.08,IF(O175=9,0.75,IF(O175=17,0.53,IF(O175=33,0.37,IF(O175&gt;=65,0.26,0))))))))))+(P175*1*$Q$3)</f>
        <v>0</v>
      </c>
      <c r="R175" s="42"/>
      <c r="S175" s="43"/>
      <c r="T175" s="44">
        <f>($T$3*(IF(R175=1,5,IF(R175=2,3,IF(R175=3,1.8,IF(R175=5,1.08,IF(R175=9,0.75,IF(R175=17,0.53,IF(R175=33,0.37,IF(R175&gt;=65,0.26,0))))))))))+(S175*1*$T$3)</f>
        <v>0</v>
      </c>
      <c r="U175" s="22"/>
      <c r="V175" s="23"/>
      <c r="W175" s="14">
        <f>($W$3*(IF(U175=1,5,IF(U175=2,3,IF(U175=3,1.8,IF(U175=5,1.08,IF(U175=9,0.75,IF(U175=17,0.53,IF(U175=33,0.37,IF(U175&gt;=65,0.26,0))))))))))+(V175*1*$W$3)</f>
        <v>0</v>
      </c>
      <c r="X175" s="42"/>
      <c r="Y175" s="43"/>
      <c r="Z175" s="44">
        <f>($W$3*(IF(X175=1,5,IF(X175=2,3,IF(X175=3,1.8,IF(X175=5,1.08,IF(X175=9,0.75,IF(X175=17,0.53,IF(X175=33,0.37,IF(X175&gt;=65,0.26,0))))))))))+(Y175*1*$W$3)</f>
        <v>0</v>
      </c>
      <c r="AA175" s="22">
        <v>5</v>
      </c>
      <c r="AB175" s="23">
        <v>0</v>
      </c>
      <c r="AC175" s="14">
        <f>($W$3*(IF(AA175=1,5,IF(AA175=2,3,IF(AA175=3,1.8,IF(AA175=5,1.08,IF(AA175=9,0.75,IF(AA175=17,0.53,IF(AA175=33,0.37,IF(AA175&gt;=65,0.26,0))))))))))+(AB175*1*$W$3)</f>
        <v>4.32</v>
      </c>
      <c r="AD175" s="33">
        <f>H175+K175+N175+Q175+T175+W175+Z175+AC175</f>
        <v>4.32</v>
      </c>
      <c r="AE175" s="33">
        <f>IF(D175&gt;1998,H175+K175+N175+Q175+T175+W175+Z175+AC175,"n/d")</f>
        <v>4.32</v>
      </c>
    </row>
    <row r="176" spans="1:31" x14ac:dyDescent="0.15">
      <c r="A176" s="17">
        <v>172</v>
      </c>
      <c r="B176" s="6" t="s">
        <v>450</v>
      </c>
      <c r="C176" s="6" t="s">
        <v>359</v>
      </c>
      <c r="D176" s="29">
        <v>2003</v>
      </c>
      <c r="E176" s="7">
        <v>-67</v>
      </c>
      <c r="F176" s="56"/>
      <c r="G176" s="7" t="s">
        <v>56</v>
      </c>
      <c r="H176" s="33">
        <v>0</v>
      </c>
      <c r="I176" s="22"/>
      <c r="J176" s="23"/>
      <c r="K176" s="14">
        <f>($K$3*(IF(I176=1,5,IF(I176=2,3,IF(I176=3,1.8,IF(I176=5,1.08,IF(I176=9,0.75,IF(I176=17,0.53,IF(I176=33,0.37,IF(I176&gt;=65,0.26,0))))))))))+(J176*1*$K$3)</f>
        <v>0</v>
      </c>
      <c r="L176" s="42"/>
      <c r="M176" s="43"/>
      <c r="N176" s="44">
        <f>($N$3*(IF(L176=1,5,IF(L176=2,3,IF(L176=3,1.8,IF(L176=5,1.08,IF(L176=9,0.75,IF(L176=17,0.53,IF(L176=33,0.37,IF(L176&gt;=65,0.26,0))))))))))+(M176*1*$N$3)</f>
        <v>0</v>
      </c>
      <c r="O176" s="22"/>
      <c r="P176" s="23"/>
      <c r="Q176" s="14">
        <f>($Q$3*(IF(O176=1,5,IF(O176=2,3,IF(O176=3,1.8,IF(O176=5,1.08,IF(O176=9,0.75,IF(O176=17,0.53,IF(O176=33,0.37,IF(O176&gt;=65,0.26,0))))))))))+(P176*1*$Q$3)</f>
        <v>0</v>
      </c>
      <c r="R176" s="42"/>
      <c r="S176" s="43"/>
      <c r="T176" s="44">
        <f>($T$3*(IF(R176=1,5,IF(R176=2,3,IF(R176=3,1.8,IF(R176=5,1.08,IF(R176=9,0.75,IF(R176=17,0.53,IF(R176=33,0.37,IF(R176&gt;=65,0.26,0))))))))))+(S176*1*$T$3)</f>
        <v>0</v>
      </c>
      <c r="U176" s="22"/>
      <c r="V176" s="23"/>
      <c r="W176" s="14">
        <f>($W$3*(IF(U176=1,5,IF(U176=2,3,IF(U176=3,1.8,IF(U176=5,1.08,IF(U176=9,0.75,IF(U176=17,0.53,IF(U176=33,0.37,IF(U176&gt;=65,0.26,0))))))))))+(V176*1*$W$3)</f>
        <v>0</v>
      </c>
      <c r="X176" s="42"/>
      <c r="Y176" s="43"/>
      <c r="Z176" s="44">
        <f>($W$3*(IF(X176=1,5,IF(X176=2,3,IF(X176=3,1.8,IF(X176=5,1.08,IF(X176=9,0.75,IF(X176=17,0.53,IF(X176=33,0.37,IF(X176&gt;=65,0.26,0))))))))))+(Y176*1*$W$3)</f>
        <v>0</v>
      </c>
      <c r="AA176" s="22">
        <v>5</v>
      </c>
      <c r="AB176" s="23">
        <v>0</v>
      </c>
      <c r="AC176" s="14">
        <f>($W$3*(IF(AA176=1,5,IF(AA176=2,3,IF(AA176=3,1.8,IF(AA176=5,1.08,IF(AA176=9,0.75,IF(AA176=17,0.53,IF(AA176=33,0.37,IF(AA176&gt;=65,0.26,0))))))))))+(AB176*1*$W$3)</f>
        <v>4.32</v>
      </c>
      <c r="AD176" s="33">
        <f>H176+K176+N176+Q176+T176+W176+Z176+AC176</f>
        <v>4.32</v>
      </c>
      <c r="AE176" s="33">
        <f>IF(D176&gt;1998,H176+K176+N176+Q176+T176+W176+Z176+AC176,"n/d")</f>
        <v>4.32</v>
      </c>
    </row>
    <row r="177" spans="1:31" x14ac:dyDescent="0.15">
      <c r="A177" s="17">
        <v>173</v>
      </c>
      <c r="B177" s="6" t="s">
        <v>221</v>
      </c>
      <c r="C177" s="6" t="s">
        <v>83</v>
      </c>
      <c r="D177" s="29">
        <v>2001</v>
      </c>
      <c r="E177" s="7">
        <v>-57</v>
      </c>
      <c r="F177" s="56"/>
      <c r="G177" s="7" t="s">
        <v>56</v>
      </c>
      <c r="H177" s="33">
        <v>0</v>
      </c>
      <c r="I177" s="22"/>
      <c r="J177" s="23"/>
      <c r="K177" s="14">
        <f>($K$3*(IF(I177=1,5,IF(I177=2,3,IF(I177=3,1.8,IF(I177=5,1.08,IF(I177=9,0.75,IF(I177=17,0.53,IF(I177=33,0.37,IF(I177&gt;=65,0.26,0))))))))))+(J177*1*$K$3)</f>
        <v>0</v>
      </c>
      <c r="L177" s="42"/>
      <c r="M177" s="43"/>
      <c r="N177" s="44">
        <f>($N$3*(IF(L177=1,5,IF(L177=2,3,IF(L177=3,1.8,IF(L177=5,1.08,IF(L177=9,0.75,IF(L177=17,0.53,IF(L177=33,0.37,IF(L177&gt;=65,0.26,0))))))))))+(M177*1*$N$3)</f>
        <v>0</v>
      </c>
      <c r="O177" s="22"/>
      <c r="P177" s="23"/>
      <c r="Q177" s="14">
        <f>($Q$3*(IF(O177=1,5,IF(O177=2,3,IF(O177=3,1.8,IF(O177=5,1.08,IF(O177=9,0.75,IF(O177=17,0.53,IF(O177=33,0.37,IF(O177&gt;=65,0.26,0))))))))))+(P177*1*$Q$3)</f>
        <v>0</v>
      </c>
      <c r="R177" s="42"/>
      <c r="S177" s="43"/>
      <c r="T177" s="44">
        <f>($T$3*(IF(R177=1,5,IF(R177=2,3,IF(R177=3,1.8,IF(R177=5,1.08,IF(R177=9,0.75,IF(R177=17,0.53,IF(R177=33,0.37,IF(R177&gt;=65,0.26,0))))))))))+(S177*1*$T$3)</f>
        <v>0</v>
      </c>
      <c r="U177" s="22"/>
      <c r="V177" s="23"/>
      <c r="W177" s="14">
        <f>($W$3*(IF(U177=1,5,IF(U177=2,3,IF(U177=3,1.8,IF(U177=5,1.08,IF(U177=9,0.75,IF(U177=17,0.53,IF(U177=33,0.37,IF(U177&gt;=65,0.26,0))))))))))+(V177*1*$W$3)</f>
        <v>0</v>
      </c>
      <c r="X177" s="42"/>
      <c r="Y177" s="43"/>
      <c r="Z177" s="44">
        <f>($W$3*(IF(X177=1,5,IF(X177=2,3,IF(X177=3,1.8,IF(X177=5,1.08,IF(X177=9,0.75,IF(X177=17,0.53,IF(X177=33,0.37,IF(X177&gt;=65,0.26,0))))))))))+(Y177*1*$W$3)</f>
        <v>0</v>
      </c>
      <c r="AA177" s="22">
        <v>5</v>
      </c>
      <c r="AB177" s="23">
        <v>0</v>
      </c>
      <c r="AC177" s="14">
        <f>($W$3*(IF(AA177=1,5,IF(AA177=2,3,IF(AA177=3,1.8,IF(AA177=5,1.08,IF(AA177=9,0.75,IF(AA177=17,0.53,IF(AA177=33,0.37,IF(AA177&gt;=65,0.26,0))))))))))+(AB177*1*$W$3)</f>
        <v>4.32</v>
      </c>
      <c r="AD177" s="33">
        <f>H177+K177+N177+Q177+T177+W177+Z177+AC177</f>
        <v>4.32</v>
      </c>
      <c r="AE177" s="33">
        <f>IF(D177&gt;1998,H177+K177+N177+Q177+T177+W177+Z177+AC177,"n/d")</f>
        <v>4.32</v>
      </c>
    </row>
    <row r="178" spans="1:31" x14ac:dyDescent="0.15">
      <c r="A178" s="17">
        <v>174</v>
      </c>
      <c r="B178" s="8" t="s">
        <v>385</v>
      </c>
      <c r="C178" s="8" t="s">
        <v>386</v>
      </c>
      <c r="D178" s="7">
        <v>2003</v>
      </c>
      <c r="E178" s="7">
        <v>-62</v>
      </c>
      <c r="F178" s="56"/>
      <c r="G178" s="7" t="s">
        <v>56</v>
      </c>
      <c r="H178" s="33">
        <v>0</v>
      </c>
      <c r="I178" s="23"/>
      <c r="J178" s="23"/>
      <c r="K178" s="14">
        <f>($K$3*(IF(I178=1,5,IF(I178=2,3,IF(I178=3,1.8,IF(I178=5,1.08,IF(I178=9,0.75,IF(I178=17,0.53,IF(I178=33,0.37,IF(I178&gt;=65,0.26,0))))))))))+(J178*1*$K$3)</f>
        <v>0</v>
      </c>
      <c r="L178" s="43">
        <v>5</v>
      </c>
      <c r="M178" s="43">
        <v>1</v>
      </c>
      <c r="N178" s="44">
        <f>($N$3*(IF(L178=1,5,IF(L178=2,3,IF(L178=3,1.8,IF(L178=5,1.08,IF(L178=9,0.75,IF(L178=17,0.53,IF(L178=33,0.37,IF(L178&gt;=65,0.26,0))))))))))+(M178*1*$N$3)</f>
        <v>4.16</v>
      </c>
      <c r="O178" s="23"/>
      <c r="P178" s="23"/>
      <c r="Q178" s="14">
        <f>($Q$3*(IF(O178=1,5,IF(O178=2,3,IF(O178=3,1.8,IF(O178=5,1.08,IF(O178=9,0.75,IF(O178=17,0.53,IF(O178=33,0.37,IF(O178&gt;=65,0.26,0))))))))))+(P178*1*$Q$3)</f>
        <v>0</v>
      </c>
      <c r="R178" s="43"/>
      <c r="S178" s="43"/>
      <c r="T178" s="44">
        <f>($T$3*(IF(R178=1,5,IF(R178=2,3,IF(R178=3,1.8,IF(R178=5,1.08,IF(R178=9,0.75,IF(R178=17,0.53,IF(R178=33,0.37,IF(R178&gt;=65,0.26,0))))))))))+(S178*1*$T$3)</f>
        <v>0</v>
      </c>
      <c r="U178" s="23"/>
      <c r="V178" s="23"/>
      <c r="W178" s="14">
        <f>($W$3*(IF(U178=1,5,IF(U178=2,3,IF(U178=3,1.8,IF(U178=5,1.08,IF(U178=9,0.75,IF(U178=17,0.53,IF(U178=33,0.37,IF(U178&gt;=65,0.26,0))))))))))+(V178*1*$W$3)</f>
        <v>0</v>
      </c>
      <c r="X178" s="43"/>
      <c r="Y178" s="43"/>
      <c r="Z178" s="44">
        <f>($W$3*(IF(X178=1,5,IF(X178=2,3,IF(X178=3,1.8,IF(X178=5,1.08,IF(X178=9,0.75,IF(X178=17,0.53,IF(X178=33,0.37,IF(X178&gt;=65,0.26,0))))))))))+(Y178*1*$W$3)</f>
        <v>0</v>
      </c>
      <c r="AA178" s="23"/>
      <c r="AB178" s="23"/>
      <c r="AC178" s="14">
        <f>($W$3*(IF(AA178=1,5,IF(AA178=2,3,IF(AA178=3,1.8,IF(AA178=5,1.08,IF(AA178=9,0.75,IF(AA178=17,0.53,IF(AA178=33,0.37,IF(AA178&gt;=65,0.26,0))))))))))+(AB178*1*$W$3)</f>
        <v>0</v>
      </c>
      <c r="AD178" s="33">
        <f>H178+K178+N178+Q178+T178+W178+Z178+AC178</f>
        <v>4.16</v>
      </c>
      <c r="AE178" s="33">
        <f>IF(D178&gt;1998,H178+K178+N178+Q178+T178+W178+Z178+AC178,"n/d")</f>
        <v>4.16</v>
      </c>
    </row>
    <row r="179" spans="1:31" x14ac:dyDescent="0.15">
      <c r="A179" s="17">
        <v>175</v>
      </c>
      <c r="B179" s="6" t="s">
        <v>65</v>
      </c>
      <c r="C179" s="6" t="s">
        <v>5</v>
      </c>
      <c r="D179" s="29">
        <v>1999</v>
      </c>
      <c r="E179" s="7" t="s">
        <v>54</v>
      </c>
      <c r="F179" s="56"/>
      <c r="G179" s="7" t="s">
        <v>56</v>
      </c>
      <c r="H179" s="33">
        <v>0.43200000000000005</v>
      </c>
      <c r="I179" s="22">
        <v>3</v>
      </c>
      <c r="J179" s="23">
        <v>0</v>
      </c>
      <c r="K179" s="14">
        <f>($K$3*(IF(I179=1,5,IF(I179=2,3,IF(I179=3,1.8,IF(I179=5,1.08,IF(I179=9,0.75,IF(I179=17,0.53,IF(I179=33,0.37,IF(I179&gt;=65,0.26,0))))))))))+(J179*1*$K$3)</f>
        <v>3.6</v>
      </c>
      <c r="L179" s="42"/>
      <c r="M179" s="43"/>
      <c r="N179" s="44">
        <f>($N$3*(IF(L179=1,5,IF(L179=2,3,IF(L179=3,1.8,IF(L179=5,1.08,IF(L179=9,0.75,IF(L179=17,0.53,IF(L179=33,0.37,IF(L179&gt;=65,0.26,0))))))))))+(M179*1*$N$3)</f>
        <v>0</v>
      </c>
      <c r="O179" s="22"/>
      <c r="P179" s="23"/>
      <c r="Q179" s="14">
        <f>($Q$3*(IF(O179=1,5,IF(O179=2,3,IF(O179=3,1.8,IF(O179=5,1.08,IF(O179=9,0.75,IF(O179=17,0.53,IF(O179=33,0.37,IF(O179&gt;=65,0.26,0))))))))))+(P179*1*$Q$3)</f>
        <v>0</v>
      </c>
      <c r="R179" s="42"/>
      <c r="S179" s="43"/>
      <c r="T179" s="44">
        <f>($T$3*(IF(R179=1,5,IF(R179=2,3,IF(R179=3,1.8,IF(R179=5,1.08,IF(R179=9,0.75,IF(R179=17,0.53,IF(R179=33,0.37,IF(R179&gt;=65,0.26,0))))))))))+(S179*1*$T$3)</f>
        <v>0</v>
      </c>
      <c r="U179" s="22"/>
      <c r="V179" s="23"/>
      <c r="W179" s="14">
        <f>($W$3*(IF(U179=1,5,IF(U179=2,3,IF(U179=3,1.8,IF(U179=5,1.08,IF(U179=9,0.75,IF(U179=17,0.53,IF(U179=33,0.37,IF(U179&gt;=65,0.26,0))))))))))+(V179*1*$W$3)</f>
        <v>0</v>
      </c>
      <c r="X179" s="42"/>
      <c r="Y179" s="43"/>
      <c r="Z179" s="44">
        <f>($W$3*(IF(X179=1,5,IF(X179=2,3,IF(X179=3,1.8,IF(X179=5,1.08,IF(X179=9,0.75,IF(X179=17,0.53,IF(X179=33,0.37,IF(X179&gt;=65,0.26,0))))))))))+(Y179*1*$W$3)</f>
        <v>0</v>
      </c>
      <c r="AA179" s="22"/>
      <c r="AB179" s="23"/>
      <c r="AC179" s="14">
        <f>($W$3*(IF(AA179=1,5,IF(AA179=2,3,IF(AA179=3,1.8,IF(AA179=5,1.08,IF(AA179=9,0.75,IF(AA179=17,0.53,IF(AA179=33,0.37,IF(AA179&gt;=65,0.26,0))))))))))+(AB179*1*$W$3)</f>
        <v>0</v>
      </c>
      <c r="AD179" s="33">
        <f>H179+K179+N179+Q179+T179+W179+Z179+AC179</f>
        <v>4.032</v>
      </c>
      <c r="AE179" s="33">
        <f>IF(D179&gt;1998,H179+K179+N179+Q179+T179+W179+Z179+AC179,"n/d")</f>
        <v>4.032</v>
      </c>
    </row>
    <row r="180" spans="1:31" x14ac:dyDescent="0.15">
      <c r="A180" s="17">
        <v>176</v>
      </c>
      <c r="B180" s="8" t="s">
        <v>337</v>
      </c>
      <c r="C180" s="27" t="s">
        <v>88</v>
      </c>
      <c r="D180" s="7">
        <v>2003</v>
      </c>
      <c r="E180" s="7">
        <v>-68</v>
      </c>
      <c r="F180" s="56"/>
      <c r="G180" s="7" t="s">
        <v>55</v>
      </c>
      <c r="H180" s="33">
        <v>0</v>
      </c>
      <c r="I180" s="23">
        <v>9</v>
      </c>
      <c r="J180" s="23">
        <v>0</v>
      </c>
      <c r="K180" s="14">
        <f>($K$3*(IF(I180=1,5,IF(I180=2,3,IF(I180=3,1.8,IF(I180=5,1.08,IF(I180=9,0.75,IF(I180=17,0.53,IF(I180=33,0.37,IF(I180&gt;=65,0.26,0))))))))))+(J180*1*$K$3)</f>
        <v>1.5</v>
      </c>
      <c r="L180" s="43">
        <v>5</v>
      </c>
      <c r="M180" s="43">
        <v>0</v>
      </c>
      <c r="N180" s="44">
        <f>($N$3*(IF(L180=1,5,IF(L180=2,3,IF(L180=3,1.8,IF(L180=5,1.08,IF(L180=9,0.75,IF(L180=17,0.53,IF(L180=33,0.37,IF(L180&gt;=65,0.26,0))))))))))+(M180*1*$N$3)</f>
        <v>2.16</v>
      </c>
      <c r="O180" s="23"/>
      <c r="P180" s="23"/>
      <c r="Q180" s="14">
        <f>($Q$3*(IF(O180=1,5,IF(O180=2,3,IF(O180=3,1.8,IF(O180=5,1.08,IF(O180=9,0.75,IF(O180=17,0.53,IF(O180=33,0.37,IF(O180&gt;=65,0.26,0))))))))))+(P180*1*$Q$3)</f>
        <v>0</v>
      </c>
      <c r="R180" s="43"/>
      <c r="S180" s="43"/>
      <c r="T180" s="44">
        <f>($T$3*(IF(R180=1,5,IF(R180=2,3,IF(R180=3,1.8,IF(R180=5,1.08,IF(R180=9,0.75,IF(R180=17,0.53,IF(R180=33,0.37,IF(R180&gt;=65,0.26,0))))))))))+(S180*1*$T$3)</f>
        <v>0</v>
      </c>
      <c r="U180" s="23"/>
      <c r="V180" s="23"/>
      <c r="W180" s="14">
        <f>($W$3*(IF(U180=1,5,IF(U180=2,3,IF(U180=3,1.8,IF(U180=5,1.08,IF(U180=9,0.75,IF(U180=17,0.53,IF(U180=33,0.37,IF(U180&gt;=65,0.26,0))))))))))+(V180*1*$W$3)</f>
        <v>0</v>
      </c>
      <c r="X180" s="43"/>
      <c r="Y180" s="43"/>
      <c r="Z180" s="44">
        <f>($W$3*(IF(X180=1,5,IF(X180=2,3,IF(X180=3,1.8,IF(X180=5,1.08,IF(X180=9,0.75,IF(X180=17,0.53,IF(X180=33,0.37,IF(X180&gt;=65,0.26,0))))))))))+(Y180*1*$W$3)</f>
        <v>0</v>
      </c>
      <c r="AA180" s="23"/>
      <c r="AB180" s="23"/>
      <c r="AC180" s="14">
        <f>($W$3*(IF(AA180=1,5,IF(AA180=2,3,IF(AA180=3,1.8,IF(AA180=5,1.08,IF(AA180=9,0.75,IF(AA180=17,0.53,IF(AA180=33,0.37,IF(AA180&gt;=65,0.26,0))))))))))+(AB180*1*$W$3)</f>
        <v>0</v>
      </c>
      <c r="AD180" s="33">
        <f>H180+K180+N180+Q180+T180+W180+Z180+AC180</f>
        <v>3.66</v>
      </c>
      <c r="AE180" s="33">
        <f>IF(D180&gt;1998,H180+K180+N180+Q180+T180+W180+Z180+AC180,"n/d")</f>
        <v>3.66</v>
      </c>
    </row>
    <row r="181" spans="1:31" x14ac:dyDescent="0.15">
      <c r="A181" s="17">
        <v>177</v>
      </c>
      <c r="B181" s="6" t="s">
        <v>228</v>
      </c>
      <c r="C181" s="8" t="s">
        <v>91</v>
      </c>
      <c r="D181" s="7">
        <v>2001</v>
      </c>
      <c r="E181" s="7">
        <v>-73</v>
      </c>
      <c r="F181" s="56"/>
      <c r="G181" s="7" t="s">
        <v>56</v>
      </c>
      <c r="H181" s="33">
        <v>0</v>
      </c>
      <c r="I181" s="22">
        <v>3</v>
      </c>
      <c r="J181" s="23">
        <v>0</v>
      </c>
      <c r="K181" s="14">
        <f>($K$3*(IF(I181=1,5,IF(I181=2,3,IF(I181=3,1.8,IF(I181=5,1.08,IF(I181=9,0.75,IF(I181=17,0.53,IF(I181=33,0.37,IF(I181&gt;=65,0.26,0))))))))))+(J181*1*$K$3)</f>
        <v>3.6</v>
      </c>
      <c r="L181" s="42"/>
      <c r="M181" s="43"/>
      <c r="N181" s="44">
        <f>($N$3*(IF(L181=1,5,IF(L181=2,3,IF(L181=3,1.8,IF(L181=5,1.08,IF(L181=9,0.75,IF(L181=17,0.53,IF(L181=33,0.37,IF(L181&gt;=65,0.26,0))))))))))+(M181*1*$N$3)</f>
        <v>0</v>
      </c>
      <c r="O181" s="22"/>
      <c r="P181" s="23"/>
      <c r="Q181" s="14">
        <f>($Q$3*(IF(O181=1,5,IF(O181=2,3,IF(O181=3,1.8,IF(O181=5,1.08,IF(O181=9,0.75,IF(O181=17,0.53,IF(O181=33,0.37,IF(O181&gt;=65,0.26,0))))))))))+(P181*1*$Q$3)</f>
        <v>0</v>
      </c>
      <c r="R181" s="42"/>
      <c r="S181" s="43"/>
      <c r="T181" s="44">
        <f>($T$3*(IF(R181=1,5,IF(R181=2,3,IF(R181=3,1.8,IF(R181=5,1.08,IF(R181=9,0.75,IF(R181=17,0.53,IF(R181=33,0.37,IF(R181&gt;=65,0.26,0))))))))))+(S181*1*$T$3)</f>
        <v>0</v>
      </c>
      <c r="U181" s="22"/>
      <c r="V181" s="23"/>
      <c r="W181" s="14">
        <f>($W$3*(IF(U181=1,5,IF(U181=2,3,IF(U181=3,1.8,IF(U181=5,1.08,IF(U181=9,0.75,IF(U181=17,0.53,IF(U181=33,0.37,IF(U181&gt;=65,0.26,0))))))))))+(V181*1*$W$3)</f>
        <v>0</v>
      </c>
      <c r="X181" s="42"/>
      <c r="Y181" s="43"/>
      <c r="Z181" s="44">
        <f>($W$3*(IF(X181=1,5,IF(X181=2,3,IF(X181=3,1.8,IF(X181=5,1.08,IF(X181=9,0.75,IF(X181=17,0.53,IF(X181=33,0.37,IF(X181&gt;=65,0.26,0))))))))))+(Y181*1*$W$3)</f>
        <v>0</v>
      </c>
      <c r="AA181" s="22"/>
      <c r="AB181" s="23"/>
      <c r="AC181" s="14">
        <f>($W$3*(IF(AA181=1,5,IF(AA181=2,3,IF(AA181=3,1.8,IF(AA181=5,1.08,IF(AA181=9,0.75,IF(AA181=17,0.53,IF(AA181=33,0.37,IF(AA181&gt;=65,0.26,0))))))))))+(AB181*1*$W$3)</f>
        <v>0</v>
      </c>
      <c r="AD181" s="33">
        <f>H181+K181+N181+Q181+T181+W181+Z181+AC181</f>
        <v>3.6</v>
      </c>
      <c r="AE181" s="33">
        <f>IF(D181&gt;1998,H181+K181+N181+Q181+T181+W181+Z181+AC181,"n/d")</f>
        <v>3.6</v>
      </c>
    </row>
    <row r="182" spans="1:31" x14ac:dyDescent="0.15">
      <c r="A182" s="17">
        <v>178</v>
      </c>
      <c r="B182" s="6" t="s">
        <v>322</v>
      </c>
      <c r="C182" s="6" t="s">
        <v>4</v>
      </c>
      <c r="D182" s="29">
        <v>2000</v>
      </c>
      <c r="E182" s="7">
        <v>-62</v>
      </c>
      <c r="F182" s="56"/>
      <c r="G182" s="7" t="s">
        <v>56</v>
      </c>
      <c r="H182" s="33">
        <v>0</v>
      </c>
      <c r="I182" s="22"/>
      <c r="J182" s="23"/>
      <c r="K182" s="14">
        <f>($K$3*(IF(I182=1,5,IF(I182=2,3,IF(I182=3,1.8,IF(I182=5,1.08,IF(I182=9,0.75,IF(I182=17,0.53,IF(I182=33,0.37,IF(I182&gt;=65,0.26,0))))))))))+(J182*1*$K$3)</f>
        <v>0</v>
      </c>
      <c r="L182" s="42"/>
      <c r="M182" s="43"/>
      <c r="N182" s="44">
        <f>($N$3*(IF(L182=1,5,IF(L182=2,3,IF(L182=3,1.8,IF(L182=5,1.08,IF(L182=9,0.75,IF(L182=17,0.53,IF(L182=33,0.37,IF(L182&gt;=65,0.26,0))))))))))+(M182*1*$N$3)</f>
        <v>0</v>
      </c>
      <c r="O182" s="22"/>
      <c r="P182" s="23"/>
      <c r="Q182" s="14">
        <f>($Q$3*(IF(O182=1,5,IF(O182=2,3,IF(O182=3,1.8,IF(O182=5,1.08,IF(O182=9,0.75,IF(O182=17,0.53,IF(O182=33,0.37,IF(O182&gt;=65,0.26,0))))))))))+(P182*1*$Q$3)</f>
        <v>0</v>
      </c>
      <c r="R182" s="42">
        <v>33</v>
      </c>
      <c r="S182" s="43">
        <v>0</v>
      </c>
      <c r="T182" s="44">
        <f>($T$3*(IF(R182=1,5,IF(R182=2,3,IF(R182=3,1.8,IF(R182=5,1.08,IF(R182=9,0.75,IF(R182=17,0.53,IF(R182=33,0.37,IF(R182&gt;=65,0.26,0))))))))))+(S182*1*$T$3)</f>
        <v>1.48</v>
      </c>
      <c r="U182" s="22">
        <v>17</v>
      </c>
      <c r="V182" s="23">
        <v>0</v>
      </c>
      <c r="W182" s="14">
        <f>($W$3*(IF(U182=1,5,IF(U182=2,3,IF(U182=3,1.8,IF(U182=5,1.08,IF(U182=9,0.75,IF(U182=17,0.53,IF(U182=33,0.37,IF(U182&gt;=65,0.26,0))))))))))+(V182*1*$W$3)</f>
        <v>2.12</v>
      </c>
      <c r="X182" s="42"/>
      <c r="Y182" s="43"/>
      <c r="Z182" s="44">
        <f>($W$3*(IF(X182=1,5,IF(X182=2,3,IF(X182=3,1.8,IF(X182=5,1.08,IF(X182=9,0.75,IF(X182=17,0.53,IF(X182=33,0.37,IF(X182&gt;=65,0.26,0))))))))))+(Y182*1*$W$3)</f>
        <v>0</v>
      </c>
      <c r="AA182" s="22"/>
      <c r="AB182" s="23"/>
      <c r="AC182" s="14">
        <f>($W$3*(IF(AA182=1,5,IF(AA182=2,3,IF(AA182=3,1.8,IF(AA182=5,1.08,IF(AA182=9,0.75,IF(AA182=17,0.53,IF(AA182=33,0.37,IF(AA182&gt;=65,0.26,0))))))))))+(AB182*1*$W$3)</f>
        <v>0</v>
      </c>
      <c r="AD182" s="33">
        <f>H182+K182+N182+Q182+T182+W182+Z182+AC182</f>
        <v>3.6</v>
      </c>
      <c r="AE182" s="33">
        <f>IF(D182&gt;1998,H182+K182+N182+Q182+T182+W182+Z182+AC182,"n/d")</f>
        <v>3.6</v>
      </c>
    </row>
    <row r="183" spans="1:31" x14ac:dyDescent="0.15">
      <c r="A183" s="17">
        <v>179</v>
      </c>
      <c r="B183" s="6" t="s">
        <v>380</v>
      </c>
      <c r="C183" s="6" t="s">
        <v>105</v>
      </c>
      <c r="D183" s="29">
        <v>2004</v>
      </c>
      <c r="E183" s="7">
        <v>-46</v>
      </c>
      <c r="F183" s="56"/>
      <c r="G183" s="7" t="s">
        <v>56</v>
      </c>
      <c r="H183" s="33">
        <v>0</v>
      </c>
      <c r="I183" s="22"/>
      <c r="J183" s="23"/>
      <c r="K183" s="14">
        <f>($K$3*(IF(I183=1,5,IF(I183=2,3,IF(I183=3,1.8,IF(I183=5,1.08,IF(I183=9,0.75,IF(I183=17,0.53,IF(I183=33,0.37,IF(I183&gt;=65,0.26,0))))))))))+(J183*1*$K$3)</f>
        <v>0</v>
      </c>
      <c r="L183" s="42">
        <v>3</v>
      </c>
      <c r="M183" s="43">
        <v>0</v>
      </c>
      <c r="N183" s="44">
        <f>($N$3*(IF(L183=1,5,IF(L183=2,3,IF(L183=3,1.8,IF(L183=5,1.08,IF(L183=9,0.75,IF(L183=17,0.53,IF(L183=33,0.37,IF(L183&gt;=65,0.26,0))))))))))+(M183*1*$N$3)</f>
        <v>3.6</v>
      </c>
      <c r="O183" s="22"/>
      <c r="P183" s="23"/>
      <c r="Q183" s="14">
        <f>($Q$3*(IF(O183=1,5,IF(O183=2,3,IF(O183=3,1.8,IF(O183=5,1.08,IF(O183=9,0.75,IF(O183=17,0.53,IF(O183=33,0.37,IF(O183&gt;=65,0.26,0))))))))))+(P183*1*$Q$3)</f>
        <v>0</v>
      </c>
      <c r="R183" s="42"/>
      <c r="S183" s="43"/>
      <c r="T183" s="44">
        <f>($T$3*(IF(R183=1,5,IF(R183=2,3,IF(R183=3,1.8,IF(R183=5,1.08,IF(R183=9,0.75,IF(R183=17,0.53,IF(R183=33,0.37,IF(R183&gt;=65,0.26,0))))))))))+(S183*1*$T$3)</f>
        <v>0</v>
      </c>
      <c r="U183" s="22"/>
      <c r="V183" s="23"/>
      <c r="W183" s="14">
        <f>($W$3*(IF(U183=1,5,IF(U183=2,3,IF(U183=3,1.8,IF(U183=5,1.08,IF(U183=9,0.75,IF(U183=17,0.53,IF(U183=33,0.37,IF(U183&gt;=65,0.26,0))))))))))+(V183*1*$W$3)</f>
        <v>0</v>
      </c>
      <c r="X183" s="42"/>
      <c r="Y183" s="43"/>
      <c r="Z183" s="44">
        <f>($W$3*(IF(X183=1,5,IF(X183=2,3,IF(X183=3,1.8,IF(X183=5,1.08,IF(X183=9,0.75,IF(X183=17,0.53,IF(X183=33,0.37,IF(X183&gt;=65,0.26,0))))))))))+(Y183*1*$W$3)</f>
        <v>0</v>
      </c>
      <c r="AA183" s="22"/>
      <c r="AB183" s="23"/>
      <c r="AC183" s="14">
        <f>($W$3*(IF(AA183=1,5,IF(AA183=2,3,IF(AA183=3,1.8,IF(AA183=5,1.08,IF(AA183=9,0.75,IF(AA183=17,0.53,IF(AA183=33,0.37,IF(AA183&gt;=65,0.26,0))))))))))+(AB183*1*$W$3)</f>
        <v>0</v>
      </c>
      <c r="AD183" s="33">
        <f>H183+K183+N183+Q183+T183+W183+Z183+AC183</f>
        <v>3.6</v>
      </c>
      <c r="AE183" s="33">
        <f>IF(D183&gt;1998,H183+K183+N183+Q183+T183+W183+Z183+AC183,"n/d")</f>
        <v>3.6</v>
      </c>
    </row>
    <row r="184" spans="1:31" x14ac:dyDescent="0.15">
      <c r="A184" s="17">
        <v>180</v>
      </c>
      <c r="B184" s="6" t="s">
        <v>347</v>
      </c>
      <c r="C184" s="6" t="s">
        <v>333</v>
      </c>
      <c r="D184" s="29">
        <v>2002</v>
      </c>
      <c r="E184" s="7">
        <v>-74</v>
      </c>
      <c r="F184" s="56"/>
      <c r="G184" s="7" t="s">
        <v>55</v>
      </c>
      <c r="H184" s="33">
        <v>0</v>
      </c>
      <c r="I184" s="22">
        <v>3</v>
      </c>
      <c r="J184" s="23">
        <v>0</v>
      </c>
      <c r="K184" s="14">
        <f>($K$3*(IF(I184=1,5,IF(I184=2,3,IF(I184=3,1.8,IF(I184=5,1.08,IF(I184=9,0.75,IF(I184=17,0.53,IF(I184=33,0.37,IF(I184&gt;=65,0.26,0))))))))))+(J184*1*$K$3)</f>
        <v>3.6</v>
      </c>
      <c r="L184" s="42"/>
      <c r="M184" s="43"/>
      <c r="N184" s="44">
        <f>($N$3*(IF(L184=1,5,IF(L184=2,3,IF(L184=3,1.8,IF(L184=5,1.08,IF(L184=9,0.75,IF(L184=17,0.53,IF(L184=33,0.37,IF(L184&gt;=65,0.26,0))))))))))+(M184*1*$N$3)</f>
        <v>0</v>
      </c>
      <c r="O184" s="22"/>
      <c r="P184" s="23"/>
      <c r="Q184" s="14">
        <f>($Q$3*(IF(O184=1,5,IF(O184=2,3,IF(O184=3,1.8,IF(O184=5,1.08,IF(O184=9,0.75,IF(O184=17,0.53,IF(O184=33,0.37,IF(O184&gt;=65,0.26,0))))))))))+(P184*1*$Q$3)</f>
        <v>0</v>
      </c>
      <c r="R184" s="42"/>
      <c r="S184" s="43"/>
      <c r="T184" s="44">
        <f>($T$3*(IF(R184=1,5,IF(R184=2,3,IF(R184=3,1.8,IF(R184=5,1.08,IF(R184=9,0.75,IF(R184=17,0.53,IF(R184=33,0.37,IF(R184&gt;=65,0.26,0))))))))))+(S184*1*$T$3)</f>
        <v>0</v>
      </c>
      <c r="U184" s="22"/>
      <c r="V184" s="23"/>
      <c r="W184" s="14">
        <f>($W$3*(IF(U184=1,5,IF(U184=2,3,IF(U184=3,1.8,IF(U184=5,1.08,IF(U184=9,0.75,IF(U184=17,0.53,IF(U184=33,0.37,IF(U184&gt;=65,0.26,0))))))))))+(V184*1*$W$3)</f>
        <v>0</v>
      </c>
      <c r="X184" s="42"/>
      <c r="Y184" s="43"/>
      <c r="Z184" s="44">
        <f>($W$3*(IF(X184=1,5,IF(X184=2,3,IF(X184=3,1.8,IF(X184=5,1.08,IF(X184=9,0.75,IF(X184=17,0.53,IF(X184=33,0.37,IF(X184&gt;=65,0.26,0))))))))))+(Y184*1*$W$3)</f>
        <v>0</v>
      </c>
      <c r="AA184" s="22"/>
      <c r="AB184" s="23"/>
      <c r="AC184" s="14">
        <f>($W$3*(IF(AA184=1,5,IF(AA184=2,3,IF(AA184=3,1.8,IF(AA184=5,1.08,IF(AA184=9,0.75,IF(AA184=17,0.53,IF(AA184=33,0.37,IF(AA184&gt;=65,0.26,0))))))))))+(AB184*1*$W$3)</f>
        <v>0</v>
      </c>
      <c r="AD184" s="33">
        <f>H184+K184+N184+Q184+T184+W184+Z184+AC184</f>
        <v>3.6</v>
      </c>
      <c r="AE184" s="33">
        <f>IF(D184&gt;1998,H184+K184+N184+Q184+T184+W184+Z184+AC184,"n/d")</f>
        <v>3.6</v>
      </c>
    </row>
    <row r="185" spans="1:31" x14ac:dyDescent="0.15">
      <c r="A185" s="17">
        <v>181</v>
      </c>
      <c r="B185" s="6" t="s">
        <v>368</v>
      </c>
      <c r="C185" s="6" t="s">
        <v>80</v>
      </c>
      <c r="D185" s="29">
        <v>2003</v>
      </c>
      <c r="E185" s="7">
        <v>-54</v>
      </c>
      <c r="F185" s="56"/>
      <c r="G185" s="7" t="s">
        <v>55</v>
      </c>
      <c r="H185" s="33">
        <v>0</v>
      </c>
      <c r="I185" s="22"/>
      <c r="J185" s="23"/>
      <c r="K185" s="14">
        <f>($K$3*(IF(I185=1,5,IF(I185=2,3,IF(I185=3,1.8,IF(I185=5,1.08,IF(I185=9,0.75,IF(I185=17,0.53,IF(I185=33,0.37,IF(I185&gt;=65,0.26,0))))))))))+(J185*1*$K$3)</f>
        <v>0</v>
      </c>
      <c r="L185" s="42">
        <v>3</v>
      </c>
      <c r="M185" s="43">
        <v>0</v>
      </c>
      <c r="N185" s="44">
        <f>($N$3*(IF(L185=1,5,IF(L185=2,3,IF(L185=3,1.8,IF(L185=5,1.08,IF(L185=9,0.75,IF(L185=17,0.53,IF(L185=33,0.37,IF(L185&gt;=65,0.26,0))))))))))+(M185*1*$N$3)</f>
        <v>3.6</v>
      </c>
      <c r="O185" s="22"/>
      <c r="P185" s="23"/>
      <c r="Q185" s="14">
        <f>($Q$3*(IF(O185=1,5,IF(O185=2,3,IF(O185=3,1.8,IF(O185=5,1.08,IF(O185=9,0.75,IF(O185=17,0.53,IF(O185=33,0.37,IF(O185&gt;=65,0.26,0))))))))))+(P185*1*$Q$3)</f>
        <v>0</v>
      </c>
      <c r="R185" s="42"/>
      <c r="S185" s="43"/>
      <c r="T185" s="44">
        <f>($T$3*(IF(R185=1,5,IF(R185=2,3,IF(R185=3,1.8,IF(R185=5,1.08,IF(R185=9,0.75,IF(R185=17,0.53,IF(R185=33,0.37,IF(R185&gt;=65,0.26,0))))))))))+(S185*1*$T$3)</f>
        <v>0</v>
      </c>
      <c r="U185" s="22"/>
      <c r="V185" s="23"/>
      <c r="W185" s="14">
        <f>($W$3*(IF(U185=1,5,IF(U185=2,3,IF(U185=3,1.8,IF(U185=5,1.08,IF(U185=9,0.75,IF(U185=17,0.53,IF(U185=33,0.37,IF(U185&gt;=65,0.26,0))))))))))+(V185*1*$W$3)</f>
        <v>0</v>
      </c>
      <c r="X185" s="42"/>
      <c r="Y185" s="43"/>
      <c r="Z185" s="44">
        <f>($W$3*(IF(X185=1,5,IF(X185=2,3,IF(X185=3,1.8,IF(X185=5,1.08,IF(X185=9,0.75,IF(X185=17,0.53,IF(X185=33,0.37,IF(X185&gt;=65,0.26,0))))))))))+(Y185*1*$W$3)</f>
        <v>0</v>
      </c>
      <c r="AA185" s="22"/>
      <c r="AB185" s="23"/>
      <c r="AC185" s="14">
        <f>($W$3*(IF(AA185=1,5,IF(AA185=2,3,IF(AA185=3,1.8,IF(AA185=5,1.08,IF(AA185=9,0.75,IF(AA185=17,0.53,IF(AA185=33,0.37,IF(AA185&gt;=65,0.26,0))))))))))+(AB185*1*$W$3)</f>
        <v>0</v>
      </c>
      <c r="AD185" s="33">
        <f>H185+K185+N185+Q185+T185+W185+Z185+AC185</f>
        <v>3.6</v>
      </c>
      <c r="AE185" s="33">
        <f>IF(D185&gt;1998,H185+K185+N185+Q185+T185+W185+Z185+AC185,"n/d")</f>
        <v>3.6</v>
      </c>
    </row>
    <row r="186" spans="1:31" x14ac:dyDescent="0.15">
      <c r="A186" s="17">
        <v>182</v>
      </c>
      <c r="B186" s="27" t="s">
        <v>250</v>
      </c>
      <c r="C186" s="6" t="s">
        <v>76</v>
      </c>
      <c r="D186" s="7">
        <v>1991</v>
      </c>
      <c r="E186" s="7">
        <v>-87</v>
      </c>
      <c r="F186" s="56"/>
      <c r="G186" s="7" t="s">
        <v>55</v>
      </c>
      <c r="H186" s="33">
        <v>3.5640000000000001</v>
      </c>
      <c r="I186" s="23"/>
      <c r="J186" s="23"/>
      <c r="K186" s="14">
        <f>($K$3*(IF(I186=1,5,IF(I186=2,3,IF(I186=3,1.8,IF(I186=5,1.08,IF(I186=9,0.75,IF(I186=17,0.53,IF(I186=33,0.37,IF(I186&gt;=65,0.26,0))))))))))+(J186*1*$K$3)</f>
        <v>0</v>
      </c>
      <c r="L186" s="43"/>
      <c r="M186" s="43"/>
      <c r="N186" s="44">
        <f>($N$3*(IF(L186=1,5,IF(L186=2,3,IF(L186=3,1.8,IF(L186=5,1.08,IF(L186=9,0.75,IF(L186=17,0.53,IF(L186=33,0.37,IF(L186&gt;=65,0.26,0))))))))))+(M186*1*$N$3)</f>
        <v>0</v>
      </c>
      <c r="O186" s="23"/>
      <c r="P186" s="23"/>
      <c r="Q186" s="14">
        <f>($Q$3*(IF(O186=1,5,IF(O186=2,3,IF(O186=3,1.8,IF(O186=5,1.08,IF(O186=9,0.75,IF(O186=17,0.53,IF(O186=33,0.37,IF(O186&gt;=65,0.26,0))))))))))+(P186*1*$Q$3)</f>
        <v>0</v>
      </c>
      <c r="R186" s="43"/>
      <c r="S186" s="43"/>
      <c r="T186" s="44">
        <f>($T$3*(IF(R186=1,5,IF(R186=2,3,IF(R186=3,1.8,IF(R186=5,1.08,IF(R186=9,0.75,IF(R186=17,0.53,IF(R186=33,0.37,IF(R186&gt;=65,0.26,0))))))))))+(S186*1*$T$3)</f>
        <v>0</v>
      </c>
      <c r="U186" s="23"/>
      <c r="V186" s="23"/>
      <c r="W186" s="14">
        <f>($W$3*(IF(U186=1,5,IF(U186=2,3,IF(U186=3,1.8,IF(U186=5,1.08,IF(U186=9,0.75,IF(U186=17,0.53,IF(U186=33,0.37,IF(U186&gt;=65,0.26,0))))))))))+(V186*1*$W$3)</f>
        <v>0</v>
      </c>
      <c r="X186" s="43"/>
      <c r="Y186" s="43"/>
      <c r="Z186" s="44">
        <f>($W$3*(IF(X186=1,5,IF(X186=2,3,IF(X186=3,1.8,IF(X186=5,1.08,IF(X186=9,0.75,IF(X186=17,0.53,IF(X186=33,0.37,IF(X186&gt;=65,0.26,0))))))))))+(Y186*1*$W$3)</f>
        <v>0</v>
      </c>
      <c r="AA186" s="23"/>
      <c r="AB186" s="23"/>
      <c r="AC186" s="14">
        <f>($W$3*(IF(AA186=1,5,IF(AA186=2,3,IF(AA186=3,1.8,IF(AA186=5,1.08,IF(AA186=9,0.75,IF(AA186=17,0.53,IF(AA186=33,0.37,IF(AA186&gt;=65,0.26,0))))))))))+(AB186*1*$W$3)</f>
        <v>0</v>
      </c>
      <c r="AD186" s="33">
        <f>H186+K186+N186+Q186+T186+W186+Z186+AC186</f>
        <v>3.5640000000000001</v>
      </c>
      <c r="AE186" s="33" t="str">
        <f>IF(D186&gt;1998,H186+K186+N186+Q186+T186+W186+Z186+AC186,"n/d")</f>
        <v>n/d</v>
      </c>
    </row>
    <row r="187" spans="1:31" x14ac:dyDescent="0.15">
      <c r="A187" s="17">
        <v>183</v>
      </c>
      <c r="B187" s="8" t="s">
        <v>95</v>
      </c>
      <c r="C187" s="8" t="s">
        <v>96</v>
      </c>
      <c r="D187" s="7">
        <v>1998</v>
      </c>
      <c r="E187" s="7">
        <v>-62</v>
      </c>
      <c r="F187" s="56"/>
      <c r="G187" s="7" t="s">
        <v>56</v>
      </c>
      <c r="H187" s="33">
        <v>0.21600000000000003</v>
      </c>
      <c r="I187" s="23"/>
      <c r="J187" s="23"/>
      <c r="K187" s="14">
        <f>($K$3*(IF(I187=1,5,IF(I187=2,3,IF(I187=3,1.8,IF(I187=5,1.08,IF(I187=9,0.75,IF(I187=17,0.53,IF(I187=33,0.37,IF(I187&gt;=65,0.26,0))))))))))+(J187*1*$K$3)</f>
        <v>0</v>
      </c>
      <c r="L187" s="43"/>
      <c r="M187" s="43"/>
      <c r="N187" s="44">
        <f>($N$3*(IF(L187=1,5,IF(L187=2,3,IF(L187=3,1.8,IF(L187=5,1.08,IF(L187=9,0.75,IF(L187=17,0.53,IF(L187=33,0.37,IF(L187&gt;=65,0.26,0))))))))))+(M187*1*$N$3)</f>
        <v>0</v>
      </c>
      <c r="O187" s="23"/>
      <c r="P187" s="23"/>
      <c r="Q187" s="14">
        <f>($Q$3*(IF(O187=1,5,IF(O187=2,3,IF(O187=3,1.8,IF(O187=5,1.08,IF(O187=9,0.75,IF(O187=17,0.53,IF(O187=33,0.37,IF(O187&gt;=65,0.26,0))))))))))+(P187*1*$Q$3)</f>
        <v>0</v>
      </c>
      <c r="R187" s="43"/>
      <c r="S187" s="43"/>
      <c r="T187" s="44">
        <f>($T$3*(IF(R187=1,5,IF(R187=2,3,IF(R187=3,1.8,IF(R187=5,1.08,IF(R187=9,0.75,IF(R187=17,0.53,IF(R187=33,0.37,IF(R187&gt;=65,0.26,0))))))))))+(S187*1*$T$3)</f>
        <v>0</v>
      </c>
      <c r="U187" s="23"/>
      <c r="V187" s="23"/>
      <c r="W187" s="14">
        <f>($W$3*(IF(U187=1,5,IF(U187=2,3,IF(U187=3,1.8,IF(U187=5,1.08,IF(U187=9,0.75,IF(U187=17,0.53,IF(U187=33,0.37,IF(U187&gt;=65,0.26,0))))))))))+(V187*1*$W$3)</f>
        <v>0</v>
      </c>
      <c r="X187" s="43"/>
      <c r="Y187" s="43"/>
      <c r="Z187" s="44">
        <f>($W$3*(IF(X187=1,5,IF(X187=2,3,IF(X187=3,1.8,IF(X187=5,1.08,IF(X187=9,0.75,IF(X187=17,0.53,IF(X187=33,0.37,IF(X187&gt;=65,0.26,0))))))))))+(Y187*1*$W$3)</f>
        <v>0</v>
      </c>
      <c r="AA187" s="23">
        <v>9</v>
      </c>
      <c r="AB187" s="23">
        <v>0</v>
      </c>
      <c r="AC187" s="14">
        <f>($W$3*(IF(AA187=1,5,IF(AA187=2,3,IF(AA187=3,1.8,IF(AA187=5,1.08,IF(AA187=9,0.75,IF(AA187=17,0.53,IF(AA187=33,0.37,IF(AA187&gt;=65,0.26,0))))))))))+(AB187*1*$W$3)</f>
        <v>3</v>
      </c>
      <c r="AD187" s="33">
        <f>H187+K187+N187+Q187+T187+W187+Z187+AC187</f>
        <v>3.2160000000000002</v>
      </c>
      <c r="AE187" s="33" t="str">
        <f>IF(D187&gt;1998,H187+K187+N187+Q187+T187+W187+Z187+AC187,"n/d")</f>
        <v>n/d</v>
      </c>
    </row>
    <row r="188" spans="1:31" x14ac:dyDescent="0.15">
      <c r="A188" s="17">
        <v>184</v>
      </c>
      <c r="B188" s="6" t="s">
        <v>225</v>
      </c>
      <c r="C188" s="6" t="s">
        <v>87</v>
      </c>
      <c r="D188" s="29">
        <v>2002</v>
      </c>
      <c r="E188" s="7">
        <v>-62</v>
      </c>
      <c r="F188" s="56"/>
      <c r="G188" s="7" t="s">
        <v>56</v>
      </c>
      <c r="H188" s="33">
        <v>0.99199999999999999</v>
      </c>
      <c r="I188" s="22">
        <v>5</v>
      </c>
      <c r="J188" s="23">
        <v>0</v>
      </c>
      <c r="K188" s="14">
        <f>($K$3*(IF(I188=1,5,IF(I188=2,3,IF(I188=3,1.8,IF(I188=5,1.08,IF(I188=9,0.75,IF(I188=17,0.53,IF(I188=33,0.37,IF(I188&gt;=65,0.26,0))))))))))+(J188*1*$K$3)</f>
        <v>2.16</v>
      </c>
      <c r="L188" s="42"/>
      <c r="M188" s="43"/>
      <c r="N188" s="44">
        <f>($N$3*(IF(L188=1,5,IF(L188=2,3,IF(L188=3,1.8,IF(L188=5,1.08,IF(L188=9,0.75,IF(L188=17,0.53,IF(L188=33,0.37,IF(L188&gt;=65,0.26,0))))))))))+(M188*1*$N$3)</f>
        <v>0</v>
      </c>
      <c r="O188" s="22"/>
      <c r="P188" s="23"/>
      <c r="Q188" s="14">
        <f>($Q$3*(IF(O188=1,5,IF(O188=2,3,IF(O188=3,1.8,IF(O188=5,1.08,IF(O188=9,0.75,IF(O188=17,0.53,IF(O188=33,0.37,IF(O188&gt;=65,0.26,0))))))))))+(P188*1*$Q$3)</f>
        <v>0</v>
      </c>
      <c r="R188" s="42"/>
      <c r="S188" s="43"/>
      <c r="T188" s="44">
        <f>($T$3*(IF(R188=1,5,IF(R188=2,3,IF(R188=3,1.8,IF(R188=5,1.08,IF(R188=9,0.75,IF(R188=17,0.53,IF(R188=33,0.37,IF(R188&gt;=65,0.26,0))))))))))+(S188*1*$T$3)</f>
        <v>0</v>
      </c>
      <c r="U188" s="22"/>
      <c r="V188" s="23"/>
      <c r="W188" s="14">
        <f>($W$3*(IF(U188=1,5,IF(U188=2,3,IF(U188=3,1.8,IF(U188=5,1.08,IF(U188=9,0.75,IF(U188=17,0.53,IF(U188=33,0.37,IF(U188&gt;=65,0.26,0))))))))))+(V188*1*$W$3)</f>
        <v>0</v>
      </c>
      <c r="X188" s="42"/>
      <c r="Y188" s="43"/>
      <c r="Z188" s="44">
        <f>($W$3*(IF(X188=1,5,IF(X188=2,3,IF(X188=3,1.8,IF(X188=5,1.08,IF(X188=9,0.75,IF(X188=17,0.53,IF(X188=33,0.37,IF(X188&gt;=65,0.26,0))))))))))+(Y188*1*$W$3)</f>
        <v>0</v>
      </c>
      <c r="AA188" s="22"/>
      <c r="AB188" s="23"/>
      <c r="AC188" s="14">
        <f>($W$3*(IF(AA188=1,5,IF(AA188=2,3,IF(AA188=3,1.8,IF(AA188=5,1.08,IF(AA188=9,0.75,IF(AA188=17,0.53,IF(AA188=33,0.37,IF(AA188&gt;=65,0.26,0))))))))))+(AB188*1*$W$3)</f>
        <v>0</v>
      </c>
      <c r="AD188" s="33">
        <f>H188+K188+N188+Q188+T188+W188+Z188+AC188</f>
        <v>3.1520000000000001</v>
      </c>
      <c r="AE188" s="33">
        <f>IF(D188&gt;1998,H188+K188+N188+Q188+T188+W188+Z188+AC188,"n/d")</f>
        <v>3.1520000000000001</v>
      </c>
    </row>
    <row r="189" spans="1:31" x14ac:dyDescent="0.15">
      <c r="A189" s="17">
        <v>185</v>
      </c>
      <c r="B189" s="6" t="s">
        <v>361</v>
      </c>
      <c r="C189" s="6" t="s">
        <v>106</v>
      </c>
      <c r="D189" s="29">
        <v>2000</v>
      </c>
      <c r="E189" s="7">
        <v>-62</v>
      </c>
      <c r="F189" s="56"/>
      <c r="G189" s="7" t="s">
        <v>56</v>
      </c>
      <c r="H189" s="33">
        <v>0</v>
      </c>
      <c r="I189" s="22">
        <v>9</v>
      </c>
      <c r="J189" s="23">
        <v>0</v>
      </c>
      <c r="K189" s="14">
        <f>($K$3*(IF(I189=1,5,IF(I189=2,3,IF(I189=3,1.8,IF(I189=5,1.08,IF(I189=9,0.75,IF(I189=17,0.53,IF(I189=33,0.37,IF(I189&gt;=65,0.26,0))))))))))+(J189*1*$K$3)</f>
        <v>1.5</v>
      </c>
      <c r="L189" s="42">
        <v>9</v>
      </c>
      <c r="M189" s="43">
        <v>0</v>
      </c>
      <c r="N189" s="44">
        <f>($N$3*(IF(L189=1,5,IF(L189=2,3,IF(L189=3,1.8,IF(L189=5,1.08,IF(L189=9,0.75,IF(L189=17,0.53,IF(L189=33,0.37,IF(L189&gt;=65,0.26,0))))))))))+(M189*1*$N$3)</f>
        <v>1.5</v>
      </c>
      <c r="O189" s="22"/>
      <c r="P189" s="23"/>
      <c r="Q189" s="14">
        <f>($Q$3*(IF(O189=1,5,IF(O189=2,3,IF(O189=3,1.8,IF(O189=5,1.08,IF(O189=9,0.75,IF(O189=17,0.53,IF(O189=33,0.37,IF(O189&gt;=65,0.26,0))))))))))+(P189*1*$Q$3)</f>
        <v>0</v>
      </c>
      <c r="R189" s="42"/>
      <c r="S189" s="43"/>
      <c r="T189" s="44">
        <f>($T$3*(IF(R189=1,5,IF(R189=2,3,IF(R189=3,1.8,IF(R189=5,1.08,IF(R189=9,0.75,IF(R189=17,0.53,IF(R189=33,0.37,IF(R189&gt;=65,0.26,0))))))))))+(S189*1*$T$3)</f>
        <v>0</v>
      </c>
      <c r="U189" s="22"/>
      <c r="V189" s="23"/>
      <c r="W189" s="14">
        <f>($W$3*(IF(U189=1,5,IF(U189=2,3,IF(U189=3,1.8,IF(U189=5,1.08,IF(U189=9,0.75,IF(U189=17,0.53,IF(U189=33,0.37,IF(U189&gt;=65,0.26,0))))))))))+(V189*1*$W$3)</f>
        <v>0</v>
      </c>
      <c r="X189" s="42"/>
      <c r="Y189" s="43"/>
      <c r="Z189" s="44">
        <f>($W$3*(IF(X189=1,5,IF(X189=2,3,IF(X189=3,1.8,IF(X189=5,1.08,IF(X189=9,0.75,IF(X189=17,0.53,IF(X189=33,0.37,IF(X189&gt;=65,0.26,0))))))))))+(Y189*1*$W$3)</f>
        <v>0</v>
      </c>
      <c r="AA189" s="22"/>
      <c r="AB189" s="23"/>
      <c r="AC189" s="14">
        <f>($W$3*(IF(AA189=1,5,IF(AA189=2,3,IF(AA189=3,1.8,IF(AA189=5,1.08,IF(AA189=9,0.75,IF(AA189=17,0.53,IF(AA189=33,0.37,IF(AA189&gt;=65,0.26,0))))))))))+(AB189*1*$W$3)</f>
        <v>0</v>
      </c>
      <c r="AD189" s="33">
        <f>H189+K189+N189+Q189+T189+W189+Z189+AC189</f>
        <v>3</v>
      </c>
      <c r="AE189" s="33">
        <f>IF(D189&gt;1998,H189+K189+N189+Q189+T189+W189+Z189+AC189,"n/d")</f>
        <v>3</v>
      </c>
    </row>
    <row r="190" spans="1:31" x14ac:dyDescent="0.15">
      <c r="A190" s="17">
        <v>186</v>
      </c>
      <c r="B190" s="6" t="s">
        <v>452</v>
      </c>
      <c r="C190" s="6" t="s">
        <v>344</v>
      </c>
      <c r="D190" s="29">
        <v>2001</v>
      </c>
      <c r="E190" s="7">
        <v>-67</v>
      </c>
      <c r="F190" s="56"/>
      <c r="G190" s="7" t="s">
        <v>56</v>
      </c>
      <c r="H190" s="33">
        <v>0</v>
      </c>
      <c r="I190" s="22"/>
      <c r="J190" s="23"/>
      <c r="K190" s="14">
        <f>($K$3*(IF(I190=1,5,IF(I190=2,3,IF(I190=3,1.8,IF(I190=5,1.08,IF(I190=9,0.75,IF(I190=17,0.53,IF(I190=33,0.37,IF(I190&gt;=65,0.26,0))))))))))+(J190*1*$K$3)</f>
        <v>0</v>
      </c>
      <c r="L190" s="42"/>
      <c r="M190" s="43"/>
      <c r="N190" s="44">
        <f>($N$3*(IF(L190=1,5,IF(L190=2,3,IF(L190=3,1.8,IF(L190=5,1.08,IF(L190=9,0.75,IF(L190=17,0.53,IF(L190=33,0.37,IF(L190&gt;=65,0.26,0))))))))))+(M190*1*$N$3)</f>
        <v>0</v>
      </c>
      <c r="O190" s="22"/>
      <c r="P190" s="23"/>
      <c r="Q190" s="14">
        <f>($Q$3*(IF(O190=1,5,IF(O190=2,3,IF(O190=3,1.8,IF(O190=5,1.08,IF(O190=9,0.75,IF(O190=17,0.53,IF(O190=33,0.37,IF(O190&gt;=65,0.26,0))))))))))+(P190*1*$Q$3)</f>
        <v>0</v>
      </c>
      <c r="R190" s="42"/>
      <c r="S190" s="43"/>
      <c r="T190" s="44">
        <f>($T$3*(IF(R190=1,5,IF(R190=2,3,IF(R190=3,1.8,IF(R190=5,1.08,IF(R190=9,0.75,IF(R190=17,0.53,IF(R190=33,0.37,IF(R190&gt;=65,0.26,0))))))))))+(S190*1*$T$3)</f>
        <v>0</v>
      </c>
      <c r="U190" s="22"/>
      <c r="V190" s="23"/>
      <c r="W190" s="14">
        <f>($W$3*(IF(U190=1,5,IF(U190=2,3,IF(U190=3,1.8,IF(U190=5,1.08,IF(U190=9,0.75,IF(U190=17,0.53,IF(U190=33,0.37,IF(U190&gt;=65,0.26,0))))))))))+(V190*1*$W$3)</f>
        <v>0</v>
      </c>
      <c r="X190" s="42"/>
      <c r="Y190" s="43"/>
      <c r="Z190" s="44">
        <f>($W$3*(IF(X190=1,5,IF(X190=2,3,IF(X190=3,1.8,IF(X190=5,1.08,IF(X190=9,0.75,IF(X190=17,0.53,IF(X190=33,0.37,IF(X190&gt;=65,0.26,0))))))))))+(Y190*1*$W$3)</f>
        <v>0</v>
      </c>
      <c r="AA190" s="22">
        <v>9</v>
      </c>
      <c r="AB190" s="23">
        <v>0</v>
      </c>
      <c r="AC190" s="14">
        <f>($W$3*(IF(AA190=1,5,IF(AA190=2,3,IF(AA190=3,1.8,IF(AA190=5,1.08,IF(AA190=9,0.75,IF(AA190=17,0.53,IF(AA190=33,0.37,IF(AA190&gt;=65,0.26,0))))))))))+(AB190*1*$W$3)</f>
        <v>3</v>
      </c>
      <c r="AD190" s="33">
        <f>H190+K190+N190+Q190+T190+W190+Z190+AC190</f>
        <v>3</v>
      </c>
      <c r="AE190" s="33">
        <f>IF(D190&gt;1998,H190+K190+N190+Q190+T190+W190+Z190+AC190,"n/d")</f>
        <v>3</v>
      </c>
    </row>
    <row r="191" spans="1:31" x14ac:dyDescent="0.15">
      <c r="A191" s="17">
        <v>187</v>
      </c>
      <c r="B191" s="27" t="s">
        <v>448</v>
      </c>
      <c r="C191" s="27" t="s">
        <v>157</v>
      </c>
      <c r="D191" s="7"/>
      <c r="E191" s="7">
        <v>-67</v>
      </c>
      <c r="F191" s="56"/>
      <c r="G191" s="26" t="s">
        <v>56</v>
      </c>
      <c r="H191" s="33">
        <v>0</v>
      </c>
      <c r="I191" s="23"/>
      <c r="J191" s="23"/>
      <c r="K191" s="14">
        <f>($K$3*(IF(I191=1,5,IF(I191=2,3,IF(I191=3,1.8,IF(I191=5,1.08,IF(I191=9,0.75,IF(I191=17,0.53,IF(I191=33,0.37,IF(I191&gt;=65,0.26,0))))))))))+(J191*1*$K$3)</f>
        <v>0</v>
      </c>
      <c r="L191" s="43"/>
      <c r="M191" s="43"/>
      <c r="N191" s="44">
        <f>($N$3*(IF(L191=1,5,IF(L191=2,3,IF(L191=3,1.8,IF(L191=5,1.08,IF(L191=9,0.75,IF(L191=17,0.53,IF(L191=33,0.37,IF(L191&gt;=65,0.26,0))))))))))+(M191*1*$N$3)</f>
        <v>0</v>
      </c>
      <c r="O191" s="23"/>
      <c r="P191" s="23"/>
      <c r="Q191" s="14">
        <f>($Q$3*(IF(O191=1,5,IF(O191=2,3,IF(O191=3,1.8,IF(O191=5,1.08,IF(O191=9,0.75,IF(O191=17,0.53,IF(O191=33,0.37,IF(O191&gt;=65,0.26,0))))))))))+(P191*1*$Q$3)</f>
        <v>0</v>
      </c>
      <c r="R191" s="43"/>
      <c r="S191" s="43"/>
      <c r="T191" s="44">
        <f>($T$3*(IF(R191=1,5,IF(R191=2,3,IF(R191=3,1.8,IF(R191=5,1.08,IF(R191=9,0.75,IF(R191=17,0.53,IF(R191=33,0.37,IF(R191&gt;=65,0.26,0))))))))))+(S191*1*$T$3)</f>
        <v>0</v>
      </c>
      <c r="U191" s="23"/>
      <c r="V191" s="23"/>
      <c r="W191" s="14">
        <f>($W$3*(IF(U191=1,5,IF(U191=2,3,IF(U191=3,1.8,IF(U191=5,1.08,IF(U191=9,0.75,IF(U191=17,0.53,IF(U191=33,0.37,IF(U191&gt;=65,0.26,0))))))))))+(V191*1*$W$3)</f>
        <v>0</v>
      </c>
      <c r="X191" s="43"/>
      <c r="Y191" s="43"/>
      <c r="Z191" s="44">
        <f>($W$3*(IF(X191=1,5,IF(X191=2,3,IF(X191=3,1.8,IF(X191=5,1.08,IF(X191=9,0.75,IF(X191=17,0.53,IF(X191=33,0.37,IF(X191&gt;=65,0.26,0))))))))))+(Y191*1*$W$3)</f>
        <v>0</v>
      </c>
      <c r="AA191" s="23">
        <v>9</v>
      </c>
      <c r="AB191" s="23">
        <v>0</v>
      </c>
      <c r="AC191" s="14">
        <f>($W$3*(IF(AA191=1,5,IF(AA191=2,3,IF(AA191=3,1.8,IF(AA191=5,1.08,IF(AA191=9,0.75,IF(AA191=17,0.53,IF(AA191=33,0.37,IF(AA191&gt;=65,0.26,0))))))))))+(AB191*1*$W$3)</f>
        <v>3</v>
      </c>
      <c r="AD191" s="33">
        <f>H191+K191+N191+Q191+T191+W191+Z191+AC191</f>
        <v>3</v>
      </c>
      <c r="AE191" s="33" t="str">
        <f>IF(D191&gt;1998,H191+K191+N191+Q191+T191+W191+Z191+AC191,"n/d")</f>
        <v>n/d</v>
      </c>
    </row>
    <row r="192" spans="1:31" x14ac:dyDescent="0.15">
      <c r="A192" s="17">
        <v>188</v>
      </c>
      <c r="B192" s="6" t="s">
        <v>438</v>
      </c>
      <c r="C192" s="6" t="s">
        <v>68</v>
      </c>
      <c r="D192" s="29">
        <v>2001</v>
      </c>
      <c r="E192" s="7">
        <v>-57</v>
      </c>
      <c r="F192" s="56"/>
      <c r="G192" s="7" t="s">
        <v>56</v>
      </c>
      <c r="H192" s="33">
        <v>0</v>
      </c>
      <c r="I192" s="22"/>
      <c r="J192" s="23"/>
      <c r="K192" s="14">
        <f>($K$3*(IF(I192=1,5,IF(I192=2,3,IF(I192=3,1.8,IF(I192=5,1.08,IF(I192=9,0.75,IF(I192=17,0.53,IF(I192=33,0.37,IF(I192&gt;=65,0.26,0))))))))))+(J192*1*$K$3)</f>
        <v>0</v>
      </c>
      <c r="L192" s="42"/>
      <c r="M192" s="43"/>
      <c r="N192" s="44">
        <f>($N$3*(IF(L192=1,5,IF(L192=2,3,IF(L192=3,1.8,IF(L192=5,1.08,IF(L192=9,0.75,IF(L192=17,0.53,IF(L192=33,0.37,IF(L192&gt;=65,0.26,0))))))))))+(M192*1*$N$3)</f>
        <v>0</v>
      </c>
      <c r="O192" s="22"/>
      <c r="P192" s="23"/>
      <c r="Q192" s="14">
        <f>($Q$3*(IF(O192=1,5,IF(O192=2,3,IF(O192=3,1.8,IF(O192=5,1.08,IF(O192=9,0.75,IF(O192=17,0.53,IF(O192=33,0.37,IF(O192&gt;=65,0.26,0))))))))))+(P192*1*$Q$3)</f>
        <v>0</v>
      </c>
      <c r="R192" s="42"/>
      <c r="S192" s="43"/>
      <c r="T192" s="44">
        <f>($T$3*(IF(R192=1,5,IF(R192=2,3,IF(R192=3,1.8,IF(R192=5,1.08,IF(R192=9,0.75,IF(R192=17,0.53,IF(R192=33,0.37,IF(R192&gt;=65,0.26,0))))))))))+(S192*1*$T$3)</f>
        <v>0</v>
      </c>
      <c r="U192" s="22"/>
      <c r="V192" s="23"/>
      <c r="W192" s="14">
        <f>($W$3*(IF(U192=1,5,IF(U192=2,3,IF(U192=3,1.8,IF(U192=5,1.08,IF(U192=9,0.75,IF(U192=17,0.53,IF(U192=33,0.37,IF(U192&gt;=65,0.26,0))))))))))+(V192*1*$W$3)</f>
        <v>0</v>
      </c>
      <c r="X192" s="42">
        <v>9</v>
      </c>
      <c r="Y192" s="43">
        <v>0</v>
      </c>
      <c r="Z192" s="44">
        <f>($W$3*(IF(X192=1,5,IF(X192=2,3,IF(X192=3,1.8,IF(X192=5,1.08,IF(X192=9,0.75,IF(X192=17,0.53,IF(X192=33,0.37,IF(X192&gt;=65,0.26,0))))))))))+(Y192*1*$W$3)</f>
        <v>3</v>
      </c>
      <c r="AA192" s="22"/>
      <c r="AB192" s="23"/>
      <c r="AC192" s="14">
        <f>($W$3*(IF(AA192=1,5,IF(AA192=2,3,IF(AA192=3,1.8,IF(AA192=5,1.08,IF(AA192=9,0.75,IF(AA192=17,0.53,IF(AA192=33,0.37,IF(AA192&gt;=65,0.26,0))))))))))+(AB192*1*$W$3)</f>
        <v>0</v>
      </c>
      <c r="AD192" s="33">
        <f>H192+K192+N192+Q192+T192+W192+Z192+AC192</f>
        <v>3</v>
      </c>
      <c r="AE192" s="33">
        <f>IF(D192&gt;1998,H192+K192+N192+Q192+T192+W192+Z192+AC192,"n/d")</f>
        <v>3</v>
      </c>
    </row>
    <row r="193" spans="1:31" x14ac:dyDescent="0.15">
      <c r="A193" s="17">
        <v>189</v>
      </c>
      <c r="B193" s="6" t="s">
        <v>443</v>
      </c>
      <c r="C193" s="6" t="s">
        <v>444</v>
      </c>
      <c r="D193" s="29"/>
      <c r="E193" s="7">
        <v>-62</v>
      </c>
      <c r="F193" s="56"/>
      <c r="G193" s="7" t="s">
        <v>56</v>
      </c>
      <c r="H193" s="33">
        <v>0</v>
      </c>
      <c r="I193" s="22"/>
      <c r="J193" s="23"/>
      <c r="K193" s="14">
        <f>($K$3*(IF(I193=1,5,IF(I193=2,3,IF(I193=3,1.8,IF(I193=5,1.08,IF(I193=9,0.75,IF(I193=17,0.53,IF(I193=33,0.37,IF(I193&gt;=65,0.26,0))))))))))+(J193*1*$K$3)</f>
        <v>0</v>
      </c>
      <c r="L193" s="42"/>
      <c r="M193" s="43"/>
      <c r="N193" s="44">
        <f>($N$3*(IF(L193=1,5,IF(L193=2,3,IF(L193=3,1.8,IF(L193=5,1.08,IF(L193=9,0.75,IF(L193=17,0.53,IF(L193=33,0.37,IF(L193&gt;=65,0.26,0))))))))))+(M193*1*$N$3)</f>
        <v>0</v>
      </c>
      <c r="O193" s="22"/>
      <c r="P193" s="23"/>
      <c r="Q193" s="14">
        <f>($Q$3*(IF(O193=1,5,IF(O193=2,3,IF(O193=3,1.8,IF(O193=5,1.08,IF(O193=9,0.75,IF(O193=17,0.53,IF(O193=33,0.37,IF(O193&gt;=65,0.26,0))))))))))+(P193*1*$Q$3)</f>
        <v>0</v>
      </c>
      <c r="R193" s="42"/>
      <c r="S193" s="43"/>
      <c r="T193" s="44">
        <f>($T$3*(IF(R193=1,5,IF(R193=2,3,IF(R193=3,1.8,IF(R193=5,1.08,IF(R193=9,0.75,IF(R193=17,0.53,IF(R193=33,0.37,IF(R193&gt;=65,0.26,0))))))))))+(S193*1*$T$3)</f>
        <v>0</v>
      </c>
      <c r="U193" s="22"/>
      <c r="V193" s="23"/>
      <c r="W193" s="14">
        <f>($W$3*(IF(U193=1,5,IF(U193=2,3,IF(U193=3,1.8,IF(U193=5,1.08,IF(U193=9,0.75,IF(U193=17,0.53,IF(U193=33,0.37,IF(U193&gt;=65,0.26,0))))))))))+(V193*1*$W$3)</f>
        <v>0</v>
      </c>
      <c r="X193" s="42"/>
      <c r="Y193" s="43"/>
      <c r="Z193" s="44">
        <f>($W$3*(IF(X193=1,5,IF(X193=2,3,IF(X193=3,1.8,IF(X193=5,1.08,IF(X193=9,0.75,IF(X193=17,0.53,IF(X193=33,0.37,IF(X193&gt;=65,0.26,0))))))))))+(Y193*1*$W$3)</f>
        <v>0</v>
      </c>
      <c r="AA193" s="22">
        <v>9</v>
      </c>
      <c r="AB193" s="23">
        <v>0</v>
      </c>
      <c r="AC193" s="14">
        <f>($W$3*(IF(AA193=1,5,IF(AA193=2,3,IF(AA193=3,1.8,IF(AA193=5,1.08,IF(AA193=9,0.75,IF(AA193=17,0.53,IF(AA193=33,0.37,IF(AA193&gt;=65,0.26,0))))))))))+(AB193*1*$W$3)</f>
        <v>3</v>
      </c>
      <c r="AD193" s="33">
        <f>H193+K193+N193+Q193+T193+W193+Z193+AC193</f>
        <v>3</v>
      </c>
      <c r="AE193" s="33" t="str">
        <f>IF(D193&gt;1998,H193+K193+N193+Q193+T193+W193+Z193+AC193,"n/d")</f>
        <v>n/d</v>
      </c>
    </row>
    <row r="194" spans="1:31" x14ac:dyDescent="0.15">
      <c r="A194" s="17">
        <v>190</v>
      </c>
      <c r="B194" s="6" t="s">
        <v>231</v>
      </c>
      <c r="C194" s="6" t="s">
        <v>230</v>
      </c>
      <c r="D194" s="29">
        <v>1999</v>
      </c>
      <c r="E194" s="7">
        <v>-67</v>
      </c>
      <c r="F194" s="56"/>
      <c r="G194" s="7" t="s">
        <v>56</v>
      </c>
      <c r="H194" s="33">
        <v>0.72800000000000009</v>
      </c>
      <c r="I194" s="22"/>
      <c r="J194" s="23"/>
      <c r="K194" s="14">
        <f>($K$3*(IF(I194=1,5,IF(I194=2,3,IF(I194=3,1.8,IF(I194=5,1.08,IF(I194=9,0.75,IF(I194=17,0.53,IF(I194=33,0.37,IF(I194&gt;=65,0.26,0))))))))))+(J194*1*$K$3)</f>
        <v>0</v>
      </c>
      <c r="L194" s="42"/>
      <c r="M194" s="43"/>
      <c r="N194" s="44">
        <f>($N$3*(IF(L194=1,5,IF(L194=2,3,IF(L194=3,1.8,IF(L194=5,1.08,IF(L194=9,0.75,IF(L194=17,0.53,IF(L194=33,0.37,IF(L194&gt;=65,0.26,0))))))))))+(M194*1*$N$3)</f>
        <v>0</v>
      </c>
      <c r="O194" s="22"/>
      <c r="P194" s="23"/>
      <c r="Q194" s="14">
        <f>($Q$3*(IF(O194=1,5,IF(O194=2,3,IF(O194=3,1.8,IF(O194=5,1.08,IF(O194=9,0.75,IF(O194=17,0.53,IF(O194=33,0.37,IF(O194&gt;=65,0.26,0))))))))))+(P194*1*$Q$3)</f>
        <v>0</v>
      </c>
      <c r="R194" s="42"/>
      <c r="S194" s="43"/>
      <c r="T194" s="44">
        <f>($T$3*(IF(R194=1,5,IF(R194=2,3,IF(R194=3,1.8,IF(R194=5,1.08,IF(R194=9,0.75,IF(R194=17,0.53,IF(R194=33,0.37,IF(R194&gt;=65,0.26,0))))))))))+(S194*1*$T$3)</f>
        <v>0</v>
      </c>
      <c r="U194" s="22"/>
      <c r="V194" s="23"/>
      <c r="W194" s="14">
        <f>($W$3*(IF(U194=1,5,IF(U194=2,3,IF(U194=3,1.8,IF(U194=5,1.08,IF(U194=9,0.75,IF(U194=17,0.53,IF(U194=33,0.37,IF(U194&gt;=65,0.26,0))))))))))+(V194*1*$W$3)</f>
        <v>0</v>
      </c>
      <c r="X194" s="42">
        <v>17</v>
      </c>
      <c r="Y194" s="43">
        <v>0</v>
      </c>
      <c r="Z194" s="44">
        <f>($W$3*(IF(X194=1,5,IF(X194=2,3,IF(X194=3,1.8,IF(X194=5,1.08,IF(X194=9,0.75,IF(X194=17,0.53,IF(X194=33,0.37,IF(X194&gt;=65,0.26,0))))))))))+(Y194*1*$W$3)</f>
        <v>2.12</v>
      </c>
      <c r="AA194" s="22"/>
      <c r="AB194" s="23"/>
      <c r="AC194" s="14">
        <f>($W$3*(IF(AA194=1,5,IF(AA194=2,3,IF(AA194=3,1.8,IF(AA194=5,1.08,IF(AA194=9,0.75,IF(AA194=17,0.53,IF(AA194=33,0.37,IF(AA194&gt;=65,0.26,0))))))))))+(AB194*1*$W$3)</f>
        <v>0</v>
      </c>
      <c r="AD194" s="33">
        <f>H194+K194+N194+Q194+T194+W194+Z194+AC194</f>
        <v>2.8480000000000003</v>
      </c>
      <c r="AE194" s="33">
        <f>IF(D194&gt;1998,H194+K194+N194+Q194+T194+W194+Z194+AC194,"n/d")</f>
        <v>2.8480000000000003</v>
      </c>
    </row>
    <row r="195" spans="1:31" x14ac:dyDescent="0.15">
      <c r="A195" s="17">
        <v>191</v>
      </c>
      <c r="B195" s="6" t="s">
        <v>258</v>
      </c>
      <c r="C195" s="6" t="s">
        <v>124</v>
      </c>
      <c r="D195" s="29">
        <v>1999</v>
      </c>
      <c r="E195" s="7">
        <v>-68</v>
      </c>
      <c r="F195" s="56"/>
      <c r="G195" s="7" t="s">
        <v>55</v>
      </c>
      <c r="H195" s="33">
        <v>0.64800000000000013</v>
      </c>
      <c r="I195" s="22"/>
      <c r="J195" s="23"/>
      <c r="K195" s="14">
        <f>($K$3*(IF(I195=1,5,IF(I195=2,3,IF(I195=3,1.8,IF(I195=5,1.08,IF(I195=9,0.75,IF(I195=17,0.53,IF(I195=33,0.37,IF(I195&gt;=65,0.26,0))))))))))+(J195*1*$K$3)</f>
        <v>0</v>
      </c>
      <c r="L195" s="42">
        <v>5</v>
      </c>
      <c r="M195" s="43">
        <v>0</v>
      </c>
      <c r="N195" s="44">
        <f>($N$3*(IF(L195=1,5,IF(L195=2,3,IF(L195=3,1.8,IF(L195=5,1.08,IF(L195=9,0.75,IF(L195=17,0.53,IF(L195=33,0.37,IF(L195&gt;=65,0.26,0))))))))))+(M195*1*$N$3)</f>
        <v>2.16</v>
      </c>
      <c r="O195" s="22"/>
      <c r="P195" s="23"/>
      <c r="Q195" s="14">
        <f>($Q$3*(IF(O195=1,5,IF(O195=2,3,IF(O195=3,1.8,IF(O195=5,1.08,IF(O195=9,0.75,IF(O195=17,0.53,IF(O195=33,0.37,IF(O195&gt;=65,0.26,0))))))))))+(P195*1*$Q$3)</f>
        <v>0</v>
      </c>
      <c r="R195" s="42"/>
      <c r="S195" s="43"/>
      <c r="T195" s="44">
        <f>($T$3*(IF(R195=1,5,IF(R195=2,3,IF(R195=3,1.8,IF(R195=5,1.08,IF(R195=9,0.75,IF(R195=17,0.53,IF(R195=33,0.37,IF(R195&gt;=65,0.26,0))))))))))+(S195*1*$T$3)</f>
        <v>0</v>
      </c>
      <c r="U195" s="22"/>
      <c r="V195" s="23"/>
      <c r="W195" s="14">
        <f>($W$3*(IF(U195=1,5,IF(U195=2,3,IF(U195=3,1.8,IF(U195=5,1.08,IF(U195=9,0.75,IF(U195=17,0.53,IF(U195=33,0.37,IF(U195&gt;=65,0.26,0))))))))))+(V195*1*$W$3)</f>
        <v>0</v>
      </c>
      <c r="X195" s="42"/>
      <c r="Y195" s="43"/>
      <c r="Z195" s="44">
        <f>($W$3*(IF(X195=1,5,IF(X195=2,3,IF(X195=3,1.8,IF(X195=5,1.08,IF(X195=9,0.75,IF(X195=17,0.53,IF(X195=33,0.37,IF(X195&gt;=65,0.26,0))))))))))+(Y195*1*$W$3)</f>
        <v>0</v>
      </c>
      <c r="AA195" s="22"/>
      <c r="AB195" s="23"/>
      <c r="AC195" s="14">
        <f>($W$3*(IF(AA195=1,5,IF(AA195=2,3,IF(AA195=3,1.8,IF(AA195=5,1.08,IF(AA195=9,0.75,IF(AA195=17,0.53,IF(AA195=33,0.37,IF(AA195&gt;=65,0.26,0))))))))))+(AB195*1*$W$3)</f>
        <v>0</v>
      </c>
      <c r="AD195" s="33">
        <f>H195+K195+N195+Q195+T195+W195+Z195+AC195</f>
        <v>2.8080000000000003</v>
      </c>
      <c r="AE195" s="33">
        <f>IF(D195&gt;1998,H195+K195+N195+Q195+T195+W195+Z195+AC195,"n/d")</f>
        <v>2.8080000000000003</v>
      </c>
    </row>
    <row r="196" spans="1:31" x14ac:dyDescent="0.15">
      <c r="A196" s="17">
        <v>192</v>
      </c>
      <c r="B196" s="6" t="s">
        <v>13</v>
      </c>
      <c r="C196" s="6" t="s">
        <v>0</v>
      </c>
      <c r="D196" s="29">
        <v>2001</v>
      </c>
      <c r="E196" s="7">
        <v>-74</v>
      </c>
      <c r="F196" s="56"/>
      <c r="G196" s="7" t="s">
        <v>55</v>
      </c>
      <c r="H196" s="33">
        <v>0.64400000000000013</v>
      </c>
      <c r="I196" s="22">
        <v>5</v>
      </c>
      <c r="J196" s="23">
        <v>0</v>
      </c>
      <c r="K196" s="14">
        <f>($K$3*(IF(I196=1,5,IF(I196=2,3,IF(I196=3,1.8,IF(I196=5,1.08,IF(I196=9,0.75,IF(I196=17,0.53,IF(I196=33,0.37,IF(I196&gt;=65,0.26,0))))))))))+(J196*1*$K$3)</f>
        <v>2.16</v>
      </c>
      <c r="L196" s="42"/>
      <c r="M196" s="43"/>
      <c r="N196" s="44">
        <f>($N$3*(IF(L196=1,5,IF(L196=2,3,IF(L196=3,1.8,IF(L196=5,1.08,IF(L196=9,0.75,IF(L196=17,0.53,IF(L196=33,0.37,IF(L196&gt;=65,0.26,0))))))))))+(M196*1*$N$3)</f>
        <v>0</v>
      </c>
      <c r="O196" s="22"/>
      <c r="P196" s="23"/>
      <c r="Q196" s="14">
        <f>($Q$3*(IF(O196=1,5,IF(O196=2,3,IF(O196=3,1.8,IF(O196=5,1.08,IF(O196=9,0.75,IF(O196=17,0.53,IF(O196=33,0.37,IF(O196&gt;=65,0.26,0))))))))))+(P196*1*$Q$3)</f>
        <v>0</v>
      </c>
      <c r="R196" s="42"/>
      <c r="S196" s="43"/>
      <c r="T196" s="44">
        <f>($T$3*(IF(R196=1,5,IF(R196=2,3,IF(R196=3,1.8,IF(R196=5,1.08,IF(R196=9,0.75,IF(R196=17,0.53,IF(R196=33,0.37,IF(R196&gt;=65,0.26,0))))))))))+(S196*1*$T$3)</f>
        <v>0</v>
      </c>
      <c r="U196" s="22"/>
      <c r="V196" s="23"/>
      <c r="W196" s="14">
        <f>($W$3*(IF(U196=1,5,IF(U196=2,3,IF(U196=3,1.8,IF(U196=5,1.08,IF(U196=9,0.75,IF(U196=17,0.53,IF(U196=33,0.37,IF(U196&gt;=65,0.26,0))))))))))+(V196*1*$W$3)</f>
        <v>0</v>
      </c>
      <c r="X196" s="42"/>
      <c r="Y196" s="43"/>
      <c r="Z196" s="44">
        <f>($W$3*(IF(X196=1,5,IF(X196=2,3,IF(X196=3,1.8,IF(X196=5,1.08,IF(X196=9,0.75,IF(X196=17,0.53,IF(X196=33,0.37,IF(X196&gt;=65,0.26,0))))))))))+(Y196*1*$W$3)</f>
        <v>0</v>
      </c>
      <c r="AA196" s="22"/>
      <c r="AB196" s="23"/>
      <c r="AC196" s="14">
        <f>($W$3*(IF(AA196=1,5,IF(AA196=2,3,IF(AA196=3,1.8,IF(AA196=5,1.08,IF(AA196=9,0.75,IF(AA196=17,0.53,IF(AA196=33,0.37,IF(AA196&gt;=65,0.26,0))))))))))+(AB196*1*$W$3)</f>
        <v>0</v>
      </c>
      <c r="AD196" s="33">
        <f>H196+K196+N196+Q196+T196+W196+Z196+AC196</f>
        <v>2.8040000000000003</v>
      </c>
      <c r="AE196" s="33">
        <f>IF(D196&gt;1998,H196+K196+N196+Q196+T196+W196+Z196+AC196,"n/d")</f>
        <v>2.8040000000000003</v>
      </c>
    </row>
    <row r="197" spans="1:31" x14ac:dyDescent="0.15">
      <c r="A197" s="17">
        <v>193</v>
      </c>
      <c r="B197" s="8" t="s">
        <v>300</v>
      </c>
      <c r="C197" s="8" t="s">
        <v>96</v>
      </c>
      <c r="D197" s="7">
        <v>2000</v>
      </c>
      <c r="E197" s="7">
        <v>-63</v>
      </c>
      <c r="F197" s="56"/>
      <c r="G197" s="7" t="s">
        <v>55</v>
      </c>
      <c r="H197" s="33">
        <v>0.43200000000000005</v>
      </c>
      <c r="I197" s="23">
        <v>5</v>
      </c>
      <c r="J197" s="23">
        <v>0</v>
      </c>
      <c r="K197" s="14">
        <f>($K$3*(IF(I197=1,5,IF(I197=2,3,IF(I197=3,1.8,IF(I197=5,1.08,IF(I197=9,0.75,IF(I197=17,0.53,IF(I197=33,0.37,IF(I197&gt;=65,0.26,0))))))))))+(J197*1*$K$3)</f>
        <v>2.16</v>
      </c>
      <c r="L197" s="43"/>
      <c r="M197" s="43"/>
      <c r="N197" s="44">
        <f>($N$3*(IF(L197=1,5,IF(L197=2,3,IF(L197=3,1.8,IF(L197=5,1.08,IF(L197=9,0.75,IF(L197=17,0.53,IF(L197=33,0.37,IF(L197&gt;=65,0.26,0))))))))))+(M197*1*$N$3)</f>
        <v>0</v>
      </c>
      <c r="O197" s="23"/>
      <c r="P197" s="23"/>
      <c r="Q197" s="14">
        <f>($Q$3*(IF(O197=1,5,IF(O197=2,3,IF(O197=3,1.8,IF(O197=5,1.08,IF(O197=9,0.75,IF(O197=17,0.53,IF(O197=33,0.37,IF(O197&gt;=65,0.26,0))))))))))+(P197*1*$Q$3)</f>
        <v>0</v>
      </c>
      <c r="R197" s="43"/>
      <c r="S197" s="43"/>
      <c r="T197" s="44">
        <f>($T$3*(IF(R197=1,5,IF(R197=2,3,IF(R197=3,1.8,IF(R197=5,1.08,IF(R197=9,0.75,IF(R197=17,0.53,IF(R197=33,0.37,IF(R197&gt;=65,0.26,0))))))))))+(S197*1*$T$3)</f>
        <v>0</v>
      </c>
      <c r="U197" s="23"/>
      <c r="V197" s="23"/>
      <c r="W197" s="14">
        <f>($W$3*(IF(U197=1,5,IF(U197=2,3,IF(U197=3,1.8,IF(U197=5,1.08,IF(U197=9,0.75,IF(U197=17,0.53,IF(U197=33,0.37,IF(U197&gt;=65,0.26,0))))))))))+(V197*1*$W$3)</f>
        <v>0</v>
      </c>
      <c r="X197" s="43"/>
      <c r="Y197" s="43"/>
      <c r="Z197" s="44">
        <f>($W$3*(IF(X197=1,5,IF(X197=2,3,IF(X197=3,1.8,IF(X197=5,1.08,IF(X197=9,0.75,IF(X197=17,0.53,IF(X197=33,0.37,IF(X197&gt;=65,0.26,0))))))))))+(Y197*1*$W$3)</f>
        <v>0</v>
      </c>
      <c r="AA197" s="23"/>
      <c r="AB197" s="23"/>
      <c r="AC197" s="14">
        <f>($W$3*(IF(AA197=1,5,IF(AA197=2,3,IF(AA197=3,1.8,IF(AA197=5,1.08,IF(AA197=9,0.75,IF(AA197=17,0.53,IF(AA197=33,0.37,IF(AA197&gt;=65,0.26,0))))))))))+(AB197*1*$W$3)</f>
        <v>0</v>
      </c>
      <c r="AD197" s="33">
        <f>H197+K197+N197+Q197+T197+W197+Z197+AC197</f>
        <v>2.5920000000000001</v>
      </c>
      <c r="AE197" s="33">
        <f>IF(D197&gt;1998,H197+K197+N197+Q197+T197+W197+Z197+AC197,"n/d")</f>
        <v>2.5920000000000001</v>
      </c>
    </row>
    <row r="198" spans="1:31" x14ac:dyDescent="0.15">
      <c r="A198" s="17">
        <v>194</v>
      </c>
      <c r="B198" s="27" t="s">
        <v>272</v>
      </c>
      <c r="C198" s="27" t="s">
        <v>273</v>
      </c>
      <c r="D198" s="7">
        <v>2000</v>
      </c>
      <c r="E198" s="7">
        <v>-49</v>
      </c>
      <c r="F198" s="56"/>
      <c r="G198" s="26" t="s">
        <v>56</v>
      </c>
      <c r="H198" s="33">
        <v>0.21600000000000003</v>
      </c>
      <c r="I198" s="23"/>
      <c r="J198" s="23"/>
      <c r="K198" s="14">
        <f>($K$3*(IF(I198=1,5,IF(I198=2,3,IF(I198=3,1.8,IF(I198=5,1.08,IF(I198=9,0.75,IF(I198=17,0.53,IF(I198=33,0.37,IF(I198&gt;=65,0.26,0))))))))))+(J198*1*$K$3)</f>
        <v>0</v>
      </c>
      <c r="L198" s="43">
        <v>5</v>
      </c>
      <c r="M198" s="43">
        <v>0</v>
      </c>
      <c r="N198" s="44">
        <f>($N$3*(IF(L198=1,5,IF(L198=2,3,IF(L198=3,1.8,IF(L198=5,1.08,IF(L198=9,0.75,IF(L198=17,0.53,IF(L198=33,0.37,IF(L198&gt;=65,0.26,0))))))))))+(M198*1*$N$3)</f>
        <v>2.16</v>
      </c>
      <c r="O198" s="23"/>
      <c r="P198" s="23"/>
      <c r="Q198" s="14">
        <f>($Q$3*(IF(O198=1,5,IF(O198=2,3,IF(O198=3,1.8,IF(O198=5,1.08,IF(O198=9,0.75,IF(O198=17,0.53,IF(O198=33,0.37,IF(O198&gt;=65,0.26,0))))))))))+(P198*1*$Q$3)</f>
        <v>0</v>
      </c>
      <c r="R198" s="43"/>
      <c r="S198" s="43"/>
      <c r="T198" s="44">
        <f>($T$3*(IF(R198=1,5,IF(R198=2,3,IF(R198=3,1.8,IF(R198=5,1.08,IF(R198=9,0.75,IF(R198=17,0.53,IF(R198=33,0.37,IF(R198&gt;=65,0.26,0))))))))))+(S198*1*$T$3)</f>
        <v>0</v>
      </c>
      <c r="U198" s="23"/>
      <c r="V198" s="23"/>
      <c r="W198" s="14">
        <f>($W$3*(IF(U198=1,5,IF(U198=2,3,IF(U198=3,1.8,IF(U198=5,1.08,IF(U198=9,0.75,IF(U198=17,0.53,IF(U198=33,0.37,IF(U198&gt;=65,0.26,0))))))))))+(V198*1*$W$3)</f>
        <v>0</v>
      </c>
      <c r="X198" s="43"/>
      <c r="Y198" s="43"/>
      <c r="Z198" s="44">
        <f>($W$3*(IF(X198=1,5,IF(X198=2,3,IF(X198=3,1.8,IF(X198=5,1.08,IF(X198=9,0.75,IF(X198=17,0.53,IF(X198=33,0.37,IF(X198&gt;=65,0.26,0))))))))))+(Y198*1*$W$3)</f>
        <v>0</v>
      </c>
      <c r="AA198" s="23"/>
      <c r="AB198" s="23"/>
      <c r="AC198" s="14">
        <f>($W$3*(IF(AA198=1,5,IF(AA198=2,3,IF(AA198=3,1.8,IF(AA198=5,1.08,IF(AA198=9,0.75,IF(AA198=17,0.53,IF(AA198=33,0.37,IF(AA198&gt;=65,0.26,0))))))))))+(AB198*1*$W$3)</f>
        <v>0</v>
      </c>
      <c r="AD198" s="33">
        <f>H198+K198+N198+Q198+T198+W198+Z198+AC198</f>
        <v>2.3760000000000003</v>
      </c>
      <c r="AE198" s="33">
        <f>IF(D198&gt;1998,H198+K198+N198+Q198+T198+W198+Z198+AC198,"n/d")</f>
        <v>2.3760000000000003</v>
      </c>
    </row>
    <row r="199" spans="1:31" x14ac:dyDescent="0.15">
      <c r="A199" s="17">
        <v>195</v>
      </c>
      <c r="B199" s="6" t="s">
        <v>254</v>
      </c>
      <c r="C199" s="6" t="s">
        <v>180</v>
      </c>
      <c r="D199" s="29">
        <v>2003</v>
      </c>
      <c r="E199" s="7">
        <v>-58</v>
      </c>
      <c r="F199" s="56"/>
      <c r="G199" s="26" t="s">
        <v>55</v>
      </c>
      <c r="H199" s="33">
        <v>0.15000000000000002</v>
      </c>
      <c r="I199" s="22">
        <v>5</v>
      </c>
      <c r="J199" s="23">
        <v>0</v>
      </c>
      <c r="K199" s="14">
        <f>($K$3*(IF(I199=1,5,IF(I199=2,3,IF(I199=3,1.8,IF(I199=5,1.08,IF(I199=9,0.75,IF(I199=17,0.53,IF(I199=33,0.37,IF(I199&gt;=65,0.26,0))))))))))+(J199*1*$K$3)</f>
        <v>2.16</v>
      </c>
      <c r="L199" s="42"/>
      <c r="M199" s="43"/>
      <c r="N199" s="44">
        <f>($N$3*(IF(L199=1,5,IF(L199=2,3,IF(L199=3,1.8,IF(L199=5,1.08,IF(L199=9,0.75,IF(L199=17,0.53,IF(L199=33,0.37,IF(L199&gt;=65,0.26,0))))))))))+(M199*1*$N$3)</f>
        <v>0</v>
      </c>
      <c r="O199" s="22"/>
      <c r="P199" s="23"/>
      <c r="Q199" s="14">
        <f>($Q$3*(IF(O199=1,5,IF(O199=2,3,IF(O199=3,1.8,IF(O199=5,1.08,IF(O199=9,0.75,IF(O199=17,0.53,IF(O199=33,0.37,IF(O199&gt;=65,0.26,0))))))))))+(P199*1*$Q$3)</f>
        <v>0</v>
      </c>
      <c r="R199" s="42"/>
      <c r="S199" s="43"/>
      <c r="T199" s="44">
        <f>($T$3*(IF(R199=1,5,IF(R199=2,3,IF(R199=3,1.8,IF(R199=5,1.08,IF(R199=9,0.75,IF(R199=17,0.53,IF(R199=33,0.37,IF(R199&gt;=65,0.26,0))))))))))+(S199*1*$T$3)</f>
        <v>0</v>
      </c>
      <c r="U199" s="22"/>
      <c r="V199" s="23"/>
      <c r="W199" s="14">
        <f>($W$3*(IF(U199=1,5,IF(U199=2,3,IF(U199=3,1.8,IF(U199=5,1.08,IF(U199=9,0.75,IF(U199=17,0.53,IF(U199=33,0.37,IF(U199&gt;=65,0.26,0))))))))))+(V199*1*$W$3)</f>
        <v>0</v>
      </c>
      <c r="X199" s="42"/>
      <c r="Y199" s="43"/>
      <c r="Z199" s="44">
        <f>($W$3*(IF(X199=1,5,IF(X199=2,3,IF(X199=3,1.8,IF(X199=5,1.08,IF(X199=9,0.75,IF(X199=17,0.53,IF(X199=33,0.37,IF(X199&gt;=65,0.26,0))))))))))+(Y199*1*$W$3)</f>
        <v>0</v>
      </c>
      <c r="AA199" s="22"/>
      <c r="AB199" s="23"/>
      <c r="AC199" s="14">
        <f>($W$3*(IF(AA199=1,5,IF(AA199=2,3,IF(AA199=3,1.8,IF(AA199=5,1.08,IF(AA199=9,0.75,IF(AA199=17,0.53,IF(AA199=33,0.37,IF(AA199&gt;=65,0.26,0))))))))))+(AB199*1*$W$3)</f>
        <v>0</v>
      </c>
      <c r="AD199" s="33">
        <f>H199+K199+N199+Q199+T199+W199+Z199+AC199</f>
        <v>2.31</v>
      </c>
      <c r="AE199" s="33">
        <f>IF(D199&gt;1998,H199+K199+N199+Q199+T199+W199+Z199+AC199,"n/d")</f>
        <v>2.31</v>
      </c>
    </row>
    <row r="200" spans="1:31" x14ac:dyDescent="0.15">
      <c r="A200" s="17">
        <v>196</v>
      </c>
      <c r="B200" s="6" t="s">
        <v>293</v>
      </c>
      <c r="C200" s="6" t="s">
        <v>100</v>
      </c>
      <c r="D200" s="29">
        <v>1998</v>
      </c>
      <c r="E200" s="7">
        <v>-74</v>
      </c>
      <c r="F200" s="56"/>
      <c r="G200" s="7" t="s">
        <v>55</v>
      </c>
      <c r="H200" s="33">
        <v>2.2280000000000002</v>
      </c>
      <c r="I200" s="22"/>
      <c r="J200" s="23"/>
      <c r="K200" s="14">
        <f>($K$3*(IF(I200=1,5,IF(I200=2,3,IF(I200=3,1.8,IF(I200=5,1.08,IF(I200=9,0.75,IF(I200=17,0.53,IF(I200=33,0.37,IF(I200&gt;=65,0.26,0))))))))))+(J200*1*$K$3)</f>
        <v>0</v>
      </c>
      <c r="L200" s="42"/>
      <c r="M200" s="43"/>
      <c r="N200" s="44">
        <f>($N$3*(IF(L200=1,5,IF(L200=2,3,IF(L200=3,1.8,IF(L200=5,1.08,IF(L200=9,0.75,IF(L200=17,0.53,IF(L200=33,0.37,IF(L200&gt;=65,0.26,0))))))))))+(M200*1*$N$3)</f>
        <v>0</v>
      </c>
      <c r="O200" s="22"/>
      <c r="P200" s="23"/>
      <c r="Q200" s="14">
        <f>($Q$3*(IF(O200=1,5,IF(O200=2,3,IF(O200=3,1.8,IF(O200=5,1.08,IF(O200=9,0.75,IF(O200=17,0.53,IF(O200=33,0.37,IF(O200&gt;=65,0.26,0))))))))))+(P200*1*$Q$3)</f>
        <v>0</v>
      </c>
      <c r="R200" s="42"/>
      <c r="S200" s="43"/>
      <c r="T200" s="44">
        <f>($T$3*(IF(R200=1,5,IF(R200=2,3,IF(R200=3,1.8,IF(R200=5,1.08,IF(R200=9,0.75,IF(R200=17,0.53,IF(R200=33,0.37,IF(R200&gt;=65,0.26,0))))))))))+(S200*1*$T$3)</f>
        <v>0</v>
      </c>
      <c r="U200" s="22"/>
      <c r="V200" s="23"/>
      <c r="W200" s="14">
        <f>($W$3*(IF(U200=1,5,IF(U200=2,3,IF(U200=3,1.8,IF(U200=5,1.08,IF(U200=9,0.75,IF(U200=17,0.53,IF(U200=33,0.37,IF(U200&gt;=65,0.26,0))))))))))+(V200*1*$W$3)</f>
        <v>0</v>
      </c>
      <c r="X200" s="42"/>
      <c r="Y200" s="43"/>
      <c r="Z200" s="44">
        <f>($W$3*(IF(X200=1,5,IF(X200=2,3,IF(X200=3,1.8,IF(X200=5,1.08,IF(X200=9,0.75,IF(X200=17,0.53,IF(X200=33,0.37,IF(X200&gt;=65,0.26,0))))))))))+(Y200*1*$W$3)</f>
        <v>0</v>
      </c>
      <c r="AA200" s="22"/>
      <c r="AB200" s="23"/>
      <c r="AC200" s="14">
        <f>($W$3*(IF(AA200=1,5,IF(AA200=2,3,IF(AA200=3,1.8,IF(AA200=5,1.08,IF(AA200=9,0.75,IF(AA200=17,0.53,IF(AA200=33,0.37,IF(AA200&gt;=65,0.26,0))))))))))+(AB200*1*$W$3)</f>
        <v>0</v>
      </c>
      <c r="AD200" s="33">
        <f>H200+K200+N200+Q200+T200+W200+Z200+AC200</f>
        <v>2.2280000000000002</v>
      </c>
      <c r="AE200" s="33" t="str">
        <f>IF(D200&gt;1998,H200+K200+N200+Q200+T200+W200+Z200+AC200,"n/d")</f>
        <v>n/d</v>
      </c>
    </row>
    <row r="201" spans="1:31" x14ac:dyDescent="0.15">
      <c r="A201" s="17">
        <v>197</v>
      </c>
      <c r="B201" s="8" t="s">
        <v>134</v>
      </c>
      <c r="C201" s="8" t="s">
        <v>88</v>
      </c>
      <c r="D201" s="7">
        <v>1997</v>
      </c>
      <c r="E201" s="7">
        <v>-74</v>
      </c>
      <c r="F201" s="56"/>
      <c r="G201" s="7" t="s">
        <v>55</v>
      </c>
      <c r="H201" s="33">
        <v>2.2200000000000002</v>
      </c>
      <c r="I201" s="23"/>
      <c r="J201" s="23"/>
      <c r="K201" s="14">
        <f>($K$3*(IF(I201=1,5,IF(I201=2,3,IF(I201=3,1.8,IF(I201=5,1.08,IF(I201=9,0.75,IF(I201=17,0.53,IF(I201=33,0.37,IF(I201&gt;=65,0.26,0))))))))))+(J201*1*$K$3)</f>
        <v>0</v>
      </c>
      <c r="L201" s="43"/>
      <c r="M201" s="43"/>
      <c r="N201" s="44">
        <f>($N$3*(IF(L201=1,5,IF(L201=2,3,IF(L201=3,1.8,IF(L201=5,1.08,IF(L201=9,0.75,IF(L201=17,0.53,IF(L201=33,0.37,IF(L201&gt;=65,0.26,0))))))))))+(M201*1*$N$3)</f>
        <v>0</v>
      </c>
      <c r="O201" s="23"/>
      <c r="P201" s="23"/>
      <c r="Q201" s="14">
        <f>($Q$3*(IF(O201=1,5,IF(O201=2,3,IF(O201=3,1.8,IF(O201=5,1.08,IF(O201=9,0.75,IF(O201=17,0.53,IF(O201=33,0.37,IF(O201&gt;=65,0.26,0))))))))))+(P201*1*$Q$3)</f>
        <v>0</v>
      </c>
      <c r="R201" s="43"/>
      <c r="S201" s="43"/>
      <c r="T201" s="44">
        <f>($T$3*(IF(R201=1,5,IF(R201=2,3,IF(R201=3,1.8,IF(R201=5,1.08,IF(R201=9,0.75,IF(R201=17,0.53,IF(R201=33,0.37,IF(R201&gt;=65,0.26,0))))))))))+(S201*1*$T$3)</f>
        <v>0</v>
      </c>
      <c r="U201" s="23"/>
      <c r="V201" s="23"/>
      <c r="W201" s="14">
        <f>($W$3*(IF(U201=1,5,IF(U201=2,3,IF(U201=3,1.8,IF(U201=5,1.08,IF(U201=9,0.75,IF(U201=17,0.53,IF(U201=33,0.37,IF(U201&gt;=65,0.26,0))))))))))+(V201*1*$W$3)</f>
        <v>0</v>
      </c>
      <c r="X201" s="43"/>
      <c r="Y201" s="43"/>
      <c r="Z201" s="44">
        <f>($W$3*(IF(X201=1,5,IF(X201=2,3,IF(X201=3,1.8,IF(X201=5,1.08,IF(X201=9,0.75,IF(X201=17,0.53,IF(X201=33,0.37,IF(X201&gt;=65,0.26,0))))))))))+(Y201*1*$W$3)</f>
        <v>0</v>
      </c>
      <c r="AA201" s="23"/>
      <c r="AB201" s="23"/>
      <c r="AC201" s="14">
        <f>($W$3*(IF(AA201=1,5,IF(AA201=2,3,IF(AA201=3,1.8,IF(AA201=5,1.08,IF(AA201=9,0.75,IF(AA201=17,0.53,IF(AA201=33,0.37,IF(AA201&gt;=65,0.26,0))))))))))+(AB201*1*$W$3)</f>
        <v>0</v>
      </c>
      <c r="AD201" s="33">
        <f>H201+K201+N201+Q201+T201+W201+Z201+AC201</f>
        <v>2.2200000000000002</v>
      </c>
      <c r="AE201" s="33" t="str">
        <f>IF(D201&gt;1998,H201+K201+N201+Q201+T201+W201+Z201+AC201,"n/d")</f>
        <v>n/d</v>
      </c>
    </row>
    <row r="202" spans="1:31" x14ac:dyDescent="0.15">
      <c r="A202" s="17">
        <v>198</v>
      </c>
      <c r="B202" s="6" t="s">
        <v>286</v>
      </c>
      <c r="C202" s="6" t="s">
        <v>287</v>
      </c>
      <c r="D202" s="29">
        <v>1991</v>
      </c>
      <c r="E202" s="7">
        <v>-49</v>
      </c>
      <c r="F202" s="56"/>
      <c r="G202" s="26" t="s">
        <v>56</v>
      </c>
      <c r="H202" s="33">
        <v>2.2120000000000002</v>
      </c>
      <c r="I202" s="22"/>
      <c r="J202" s="23"/>
      <c r="K202" s="14">
        <f>($K$3*(IF(I202=1,5,IF(I202=2,3,IF(I202=3,1.8,IF(I202=5,1.08,IF(I202=9,0.75,IF(I202=17,0.53,IF(I202=33,0.37,IF(I202&gt;=65,0.26,0))))))))))+(J202*1*$K$3)</f>
        <v>0</v>
      </c>
      <c r="L202" s="42"/>
      <c r="M202" s="43"/>
      <c r="N202" s="44">
        <f>($N$3*(IF(L202=1,5,IF(L202=2,3,IF(L202=3,1.8,IF(L202=5,1.08,IF(L202=9,0.75,IF(L202=17,0.53,IF(L202=33,0.37,IF(L202&gt;=65,0.26,0))))))))))+(M202*1*$N$3)</f>
        <v>0</v>
      </c>
      <c r="O202" s="22"/>
      <c r="P202" s="23"/>
      <c r="Q202" s="14">
        <f>($Q$3*(IF(O202=1,5,IF(O202=2,3,IF(O202=3,1.8,IF(O202=5,1.08,IF(O202=9,0.75,IF(O202=17,0.53,IF(O202=33,0.37,IF(O202&gt;=65,0.26,0))))))))))+(P202*1*$Q$3)</f>
        <v>0</v>
      </c>
      <c r="R202" s="42"/>
      <c r="S202" s="43"/>
      <c r="T202" s="44">
        <f>($T$3*(IF(R202=1,5,IF(R202=2,3,IF(R202=3,1.8,IF(R202=5,1.08,IF(R202=9,0.75,IF(R202=17,0.53,IF(R202=33,0.37,IF(R202&gt;=65,0.26,0))))))))))+(S202*1*$T$3)</f>
        <v>0</v>
      </c>
      <c r="U202" s="22"/>
      <c r="V202" s="23"/>
      <c r="W202" s="14">
        <f>($W$3*(IF(U202=1,5,IF(U202=2,3,IF(U202=3,1.8,IF(U202=5,1.08,IF(U202=9,0.75,IF(U202=17,0.53,IF(U202=33,0.37,IF(U202&gt;=65,0.26,0))))))))))+(V202*1*$W$3)</f>
        <v>0</v>
      </c>
      <c r="X202" s="42"/>
      <c r="Y202" s="43"/>
      <c r="Z202" s="44">
        <f>($W$3*(IF(X202=1,5,IF(X202=2,3,IF(X202=3,1.8,IF(X202=5,1.08,IF(X202=9,0.75,IF(X202=17,0.53,IF(X202=33,0.37,IF(X202&gt;=65,0.26,0))))))))))+(Y202*1*$W$3)</f>
        <v>0</v>
      </c>
      <c r="AA202" s="22"/>
      <c r="AB202" s="23"/>
      <c r="AC202" s="14">
        <f>($W$3*(IF(AA202=1,5,IF(AA202=2,3,IF(AA202=3,1.8,IF(AA202=5,1.08,IF(AA202=9,0.75,IF(AA202=17,0.53,IF(AA202=33,0.37,IF(AA202&gt;=65,0.26,0))))))))))+(AB202*1*$W$3)</f>
        <v>0</v>
      </c>
      <c r="AD202" s="33">
        <f>H202+K202+N202+Q202+T202+W202+Z202+AC202</f>
        <v>2.2120000000000002</v>
      </c>
      <c r="AE202" s="33" t="str">
        <f>IF(D202&gt;1998,H202+K202+N202+Q202+T202+W202+Z202+AC202,"n/d")</f>
        <v>n/d</v>
      </c>
    </row>
    <row r="203" spans="1:31" x14ac:dyDescent="0.15">
      <c r="A203" s="17">
        <v>199</v>
      </c>
      <c r="B203" s="6" t="s">
        <v>384</v>
      </c>
      <c r="C203" s="6" t="s">
        <v>100</v>
      </c>
      <c r="D203" s="29">
        <v>2002</v>
      </c>
      <c r="E203" s="7">
        <v>-67</v>
      </c>
      <c r="F203" s="56"/>
      <c r="G203" s="26" t="s">
        <v>56</v>
      </c>
      <c r="H203" s="33">
        <v>0</v>
      </c>
      <c r="I203" s="22"/>
      <c r="J203" s="23"/>
      <c r="K203" s="14">
        <f>($K$3*(IF(I203=1,5,IF(I203=2,3,IF(I203=3,1.8,IF(I203=5,1.08,IF(I203=9,0.75,IF(I203=17,0.53,IF(I203=33,0.37,IF(I203&gt;=65,0.26,0))))))))))+(J203*1*$K$3)</f>
        <v>0</v>
      </c>
      <c r="L203" s="42">
        <v>5</v>
      </c>
      <c r="M203" s="43">
        <v>0</v>
      </c>
      <c r="N203" s="44">
        <f>($N$3*(IF(L203=1,5,IF(L203=2,3,IF(L203=3,1.8,IF(L203=5,1.08,IF(L203=9,0.75,IF(L203=17,0.53,IF(L203=33,0.37,IF(L203&gt;=65,0.26,0))))))))))+(M203*1*$N$3)</f>
        <v>2.16</v>
      </c>
      <c r="O203" s="22"/>
      <c r="P203" s="23"/>
      <c r="Q203" s="14">
        <f>($Q$3*(IF(O203=1,5,IF(O203=2,3,IF(O203=3,1.8,IF(O203=5,1.08,IF(O203=9,0.75,IF(O203=17,0.53,IF(O203=33,0.37,IF(O203&gt;=65,0.26,0))))))))))+(P203*1*$Q$3)</f>
        <v>0</v>
      </c>
      <c r="R203" s="42"/>
      <c r="S203" s="43"/>
      <c r="T203" s="44">
        <f>($T$3*(IF(R203=1,5,IF(R203=2,3,IF(R203=3,1.8,IF(R203=5,1.08,IF(R203=9,0.75,IF(R203=17,0.53,IF(R203=33,0.37,IF(R203&gt;=65,0.26,0))))))))))+(S203*1*$T$3)</f>
        <v>0</v>
      </c>
      <c r="U203" s="22"/>
      <c r="V203" s="23"/>
      <c r="W203" s="14">
        <f>($W$3*(IF(U203=1,5,IF(U203=2,3,IF(U203=3,1.8,IF(U203=5,1.08,IF(U203=9,0.75,IF(U203=17,0.53,IF(U203=33,0.37,IF(U203&gt;=65,0.26,0))))))))))+(V203*1*$W$3)</f>
        <v>0</v>
      </c>
      <c r="X203" s="42"/>
      <c r="Y203" s="43"/>
      <c r="Z203" s="44">
        <f>($W$3*(IF(X203=1,5,IF(X203=2,3,IF(X203=3,1.8,IF(X203=5,1.08,IF(X203=9,0.75,IF(X203=17,0.53,IF(X203=33,0.37,IF(X203&gt;=65,0.26,0))))))))))+(Y203*1*$W$3)</f>
        <v>0</v>
      </c>
      <c r="AA203" s="22"/>
      <c r="AB203" s="23"/>
      <c r="AC203" s="14">
        <f>($W$3*(IF(AA203=1,5,IF(AA203=2,3,IF(AA203=3,1.8,IF(AA203=5,1.08,IF(AA203=9,0.75,IF(AA203=17,0.53,IF(AA203=33,0.37,IF(AA203&gt;=65,0.26,0))))))))))+(AB203*1*$W$3)</f>
        <v>0</v>
      </c>
      <c r="AD203" s="33">
        <f>H203+K203+N203+Q203+T203+W203+Z203+AC203</f>
        <v>2.16</v>
      </c>
      <c r="AE203" s="33">
        <f>IF(D203&gt;1998,H203+K203+N203+Q203+T203+W203+Z203+AC203,"n/d")</f>
        <v>2.16</v>
      </c>
    </row>
    <row r="204" spans="1:31" x14ac:dyDescent="0.15">
      <c r="A204" s="17">
        <v>200</v>
      </c>
      <c r="B204" s="6" t="s">
        <v>109</v>
      </c>
      <c r="C204" s="6" t="s">
        <v>101</v>
      </c>
      <c r="D204" s="29">
        <v>1997</v>
      </c>
      <c r="E204" s="7">
        <v>-53</v>
      </c>
      <c r="F204" s="56"/>
      <c r="G204" s="7" t="s">
        <v>56</v>
      </c>
      <c r="H204" s="33">
        <v>0</v>
      </c>
      <c r="I204" s="22">
        <v>5</v>
      </c>
      <c r="J204" s="23">
        <v>0</v>
      </c>
      <c r="K204" s="14">
        <f>($K$3*(IF(I204=1,5,IF(I204=2,3,IF(I204=3,1.8,IF(I204=5,1.08,IF(I204=9,0.75,IF(I204=17,0.53,IF(I204=33,0.37,IF(I204&gt;=65,0.26,0))))))))))+(J204*1*$K$3)</f>
        <v>2.16</v>
      </c>
      <c r="L204" s="42"/>
      <c r="M204" s="43"/>
      <c r="N204" s="44">
        <f>($N$3*(IF(L204=1,5,IF(L204=2,3,IF(L204=3,1.8,IF(L204=5,1.08,IF(L204=9,0.75,IF(L204=17,0.53,IF(L204=33,0.37,IF(L204&gt;=65,0.26,0))))))))))+(M204*1*$N$3)</f>
        <v>0</v>
      </c>
      <c r="O204" s="22"/>
      <c r="P204" s="23"/>
      <c r="Q204" s="14">
        <f>($Q$3*(IF(O204=1,5,IF(O204=2,3,IF(O204=3,1.8,IF(O204=5,1.08,IF(O204=9,0.75,IF(O204=17,0.53,IF(O204=33,0.37,IF(O204&gt;=65,0.26,0))))))))))+(P204*1*$Q$3)</f>
        <v>0</v>
      </c>
      <c r="R204" s="42"/>
      <c r="S204" s="43"/>
      <c r="T204" s="44">
        <f>($T$3*(IF(R204=1,5,IF(R204=2,3,IF(R204=3,1.8,IF(R204=5,1.08,IF(R204=9,0.75,IF(R204=17,0.53,IF(R204=33,0.37,IF(R204&gt;=65,0.26,0))))))))))+(S204*1*$T$3)</f>
        <v>0</v>
      </c>
      <c r="U204" s="22"/>
      <c r="V204" s="23"/>
      <c r="W204" s="14">
        <f>($W$3*(IF(U204=1,5,IF(U204=2,3,IF(U204=3,1.8,IF(U204=5,1.08,IF(U204=9,0.75,IF(U204=17,0.53,IF(U204=33,0.37,IF(U204&gt;=65,0.26,0))))))))))+(V204*1*$W$3)</f>
        <v>0</v>
      </c>
      <c r="X204" s="42"/>
      <c r="Y204" s="43"/>
      <c r="Z204" s="44">
        <f>($W$3*(IF(X204=1,5,IF(X204=2,3,IF(X204=3,1.8,IF(X204=5,1.08,IF(X204=9,0.75,IF(X204=17,0.53,IF(X204=33,0.37,IF(X204&gt;=65,0.26,0))))))))))+(Y204*1*$W$3)</f>
        <v>0</v>
      </c>
      <c r="AA204" s="22"/>
      <c r="AB204" s="23"/>
      <c r="AC204" s="14">
        <f>($W$3*(IF(AA204=1,5,IF(AA204=2,3,IF(AA204=3,1.8,IF(AA204=5,1.08,IF(AA204=9,0.75,IF(AA204=17,0.53,IF(AA204=33,0.37,IF(AA204&gt;=65,0.26,0))))))))))+(AB204*1*$W$3)</f>
        <v>0</v>
      </c>
      <c r="AD204" s="33">
        <f>H204+K204+N204+Q204+T204+W204+Z204+AC204</f>
        <v>2.16</v>
      </c>
      <c r="AE204" s="33" t="str">
        <f>IF(D204&gt;1998,H204+K204+N204+Q204+T204+W204+Z204+AC204,"n/d")</f>
        <v>n/d</v>
      </c>
    </row>
    <row r="205" spans="1:31" x14ac:dyDescent="0.15">
      <c r="A205" s="17">
        <v>201</v>
      </c>
      <c r="B205" s="6" t="s">
        <v>342</v>
      </c>
      <c r="C205" s="6" t="s">
        <v>333</v>
      </c>
      <c r="D205" s="29">
        <v>2003</v>
      </c>
      <c r="E205" s="7">
        <v>-63</v>
      </c>
      <c r="F205" s="56"/>
      <c r="G205" s="7" t="s">
        <v>55</v>
      </c>
      <c r="H205" s="33">
        <v>0</v>
      </c>
      <c r="I205" s="22">
        <v>5</v>
      </c>
      <c r="J205" s="23">
        <v>0</v>
      </c>
      <c r="K205" s="14">
        <f>($K$3*(IF(I205=1,5,IF(I205=2,3,IF(I205=3,1.8,IF(I205=5,1.08,IF(I205=9,0.75,IF(I205=17,0.53,IF(I205=33,0.37,IF(I205&gt;=65,0.26,0))))))))))+(J205*1*$K$3)</f>
        <v>2.16</v>
      </c>
      <c r="L205" s="42"/>
      <c r="M205" s="43"/>
      <c r="N205" s="44">
        <f>($N$3*(IF(L205=1,5,IF(L205=2,3,IF(L205=3,1.8,IF(L205=5,1.08,IF(L205=9,0.75,IF(L205=17,0.53,IF(L205=33,0.37,IF(L205&gt;=65,0.26,0))))))))))+(M205*1*$N$3)</f>
        <v>0</v>
      </c>
      <c r="O205" s="22"/>
      <c r="P205" s="23"/>
      <c r="Q205" s="14">
        <f>($Q$3*(IF(O205=1,5,IF(O205=2,3,IF(O205=3,1.8,IF(O205=5,1.08,IF(O205=9,0.75,IF(O205=17,0.53,IF(O205=33,0.37,IF(O205&gt;=65,0.26,0))))))))))+(P205*1*$Q$3)</f>
        <v>0</v>
      </c>
      <c r="R205" s="42"/>
      <c r="S205" s="43"/>
      <c r="T205" s="44">
        <f>($T$3*(IF(R205=1,5,IF(R205=2,3,IF(R205=3,1.8,IF(R205=5,1.08,IF(R205=9,0.75,IF(R205=17,0.53,IF(R205=33,0.37,IF(R205&gt;=65,0.26,0))))))))))+(S205*1*$T$3)</f>
        <v>0</v>
      </c>
      <c r="U205" s="22"/>
      <c r="V205" s="23"/>
      <c r="W205" s="14">
        <f>($W$3*(IF(U205=1,5,IF(U205=2,3,IF(U205=3,1.8,IF(U205=5,1.08,IF(U205=9,0.75,IF(U205=17,0.53,IF(U205=33,0.37,IF(U205&gt;=65,0.26,0))))))))))+(V205*1*$W$3)</f>
        <v>0</v>
      </c>
      <c r="X205" s="42"/>
      <c r="Y205" s="43"/>
      <c r="Z205" s="44">
        <f>($W$3*(IF(X205=1,5,IF(X205=2,3,IF(X205=3,1.8,IF(X205=5,1.08,IF(X205=9,0.75,IF(X205=17,0.53,IF(X205=33,0.37,IF(X205&gt;=65,0.26,0))))))))))+(Y205*1*$W$3)</f>
        <v>0</v>
      </c>
      <c r="AA205" s="22"/>
      <c r="AB205" s="23"/>
      <c r="AC205" s="14">
        <f>($W$3*(IF(AA205=1,5,IF(AA205=2,3,IF(AA205=3,1.8,IF(AA205=5,1.08,IF(AA205=9,0.75,IF(AA205=17,0.53,IF(AA205=33,0.37,IF(AA205&gt;=65,0.26,0))))))))))+(AB205*1*$W$3)</f>
        <v>0</v>
      </c>
      <c r="AD205" s="33">
        <f>H205+K205+N205+Q205+T205+W205+Z205+AC205</f>
        <v>2.16</v>
      </c>
      <c r="AE205" s="33">
        <f>IF(D205&gt;1998,H205+K205+N205+Q205+T205+W205+Z205+AC205,"n/d")</f>
        <v>2.16</v>
      </c>
    </row>
    <row r="206" spans="1:31" x14ac:dyDescent="0.15">
      <c r="A206" s="17">
        <v>202</v>
      </c>
      <c r="B206" s="6" t="s">
        <v>377</v>
      </c>
      <c r="C206" s="6" t="s">
        <v>378</v>
      </c>
      <c r="D206" s="29">
        <v>2000</v>
      </c>
      <c r="E206" s="7" t="s">
        <v>53</v>
      </c>
      <c r="F206" s="56"/>
      <c r="G206" s="7" t="s">
        <v>55</v>
      </c>
      <c r="H206" s="33">
        <v>0</v>
      </c>
      <c r="I206" s="22"/>
      <c r="J206" s="23"/>
      <c r="K206" s="14">
        <f>($K$3*(IF(I206=1,5,IF(I206=2,3,IF(I206=3,1.8,IF(I206=5,1.08,IF(I206=9,0.75,IF(I206=17,0.53,IF(I206=33,0.37,IF(I206&gt;=65,0.26,0))))))))))+(J206*1*$K$3)</f>
        <v>0</v>
      </c>
      <c r="L206" s="42">
        <v>5</v>
      </c>
      <c r="M206" s="43">
        <v>0</v>
      </c>
      <c r="N206" s="44">
        <f>($N$3*(IF(L206=1,5,IF(L206=2,3,IF(L206=3,1.8,IF(L206=5,1.08,IF(L206=9,0.75,IF(L206=17,0.53,IF(L206=33,0.37,IF(L206&gt;=65,0.26,0))))))))))+(M206*1*$N$3)</f>
        <v>2.16</v>
      </c>
      <c r="O206" s="22"/>
      <c r="P206" s="23"/>
      <c r="Q206" s="14">
        <f>($Q$3*(IF(O206=1,5,IF(O206=2,3,IF(O206=3,1.8,IF(O206=5,1.08,IF(O206=9,0.75,IF(O206=17,0.53,IF(O206=33,0.37,IF(O206&gt;=65,0.26,0))))))))))+(P206*1*$Q$3)</f>
        <v>0</v>
      </c>
      <c r="R206" s="42"/>
      <c r="S206" s="43"/>
      <c r="T206" s="44">
        <f>($T$3*(IF(R206=1,5,IF(R206=2,3,IF(R206=3,1.8,IF(R206=5,1.08,IF(R206=9,0.75,IF(R206=17,0.53,IF(R206=33,0.37,IF(R206&gt;=65,0.26,0))))))))))+(S206*1*$T$3)</f>
        <v>0</v>
      </c>
      <c r="U206" s="22"/>
      <c r="V206" s="23"/>
      <c r="W206" s="14">
        <f>($W$3*(IF(U206=1,5,IF(U206=2,3,IF(U206=3,1.8,IF(U206=5,1.08,IF(U206=9,0.75,IF(U206=17,0.53,IF(U206=33,0.37,IF(U206&gt;=65,0.26,0))))))))))+(V206*1*$W$3)</f>
        <v>0</v>
      </c>
      <c r="X206" s="42"/>
      <c r="Y206" s="43"/>
      <c r="Z206" s="44">
        <f>($W$3*(IF(X206=1,5,IF(X206=2,3,IF(X206=3,1.8,IF(X206=5,1.08,IF(X206=9,0.75,IF(X206=17,0.53,IF(X206=33,0.37,IF(X206&gt;=65,0.26,0))))))))))+(Y206*1*$W$3)</f>
        <v>0</v>
      </c>
      <c r="AA206" s="22"/>
      <c r="AB206" s="23"/>
      <c r="AC206" s="14">
        <f>($W$3*(IF(AA206=1,5,IF(AA206=2,3,IF(AA206=3,1.8,IF(AA206=5,1.08,IF(AA206=9,0.75,IF(AA206=17,0.53,IF(AA206=33,0.37,IF(AA206&gt;=65,0.26,0))))))))))+(AB206*1*$W$3)</f>
        <v>0</v>
      </c>
      <c r="AD206" s="33">
        <f>H206+K206+N206+Q206+T206+W206+Z206+AC206</f>
        <v>2.16</v>
      </c>
      <c r="AE206" s="33">
        <f>IF(D206&gt;1998,H206+K206+N206+Q206+T206+W206+Z206+AC206,"n/d")</f>
        <v>2.16</v>
      </c>
    </row>
    <row r="207" spans="1:31" x14ac:dyDescent="0.15">
      <c r="A207" s="17">
        <v>203</v>
      </c>
      <c r="B207" s="6" t="s">
        <v>332</v>
      </c>
      <c r="C207" s="6" t="s">
        <v>333</v>
      </c>
      <c r="D207" s="29">
        <v>2003</v>
      </c>
      <c r="E207" s="7">
        <v>-54</v>
      </c>
      <c r="F207" s="56"/>
      <c r="G207" s="7" t="s">
        <v>55</v>
      </c>
      <c r="H207" s="33">
        <v>0</v>
      </c>
      <c r="I207" s="22">
        <v>5</v>
      </c>
      <c r="J207" s="23">
        <v>0</v>
      </c>
      <c r="K207" s="14">
        <f>($K$3*(IF(I207=1,5,IF(I207=2,3,IF(I207=3,1.8,IF(I207=5,1.08,IF(I207=9,0.75,IF(I207=17,0.53,IF(I207=33,0.37,IF(I207&gt;=65,0.26,0))))))))))+(J207*1*$K$3)</f>
        <v>2.16</v>
      </c>
      <c r="L207" s="42"/>
      <c r="M207" s="43"/>
      <c r="N207" s="44">
        <f>($N$3*(IF(L207=1,5,IF(L207=2,3,IF(L207=3,1.8,IF(L207=5,1.08,IF(L207=9,0.75,IF(L207=17,0.53,IF(L207=33,0.37,IF(L207&gt;=65,0.26,0))))))))))+(M207*1*$N$3)</f>
        <v>0</v>
      </c>
      <c r="O207" s="22"/>
      <c r="P207" s="23"/>
      <c r="Q207" s="14">
        <f>($Q$3*(IF(O207=1,5,IF(O207=2,3,IF(O207=3,1.8,IF(O207=5,1.08,IF(O207=9,0.75,IF(O207=17,0.53,IF(O207=33,0.37,IF(O207&gt;=65,0.26,0))))))))))+(P207*1*$Q$3)</f>
        <v>0</v>
      </c>
      <c r="R207" s="42"/>
      <c r="S207" s="43"/>
      <c r="T207" s="44">
        <f>($T$3*(IF(R207=1,5,IF(R207=2,3,IF(R207=3,1.8,IF(R207=5,1.08,IF(R207=9,0.75,IF(R207=17,0.53,IF(R207=33,0.37,IF(R207&gt;=65,0.26,0))))))))))+(S207*1*$T$3)</f>
        <v>0</v>
      </c>
      <c r="U207" s="22"/>
      <c r="V207" s="23"/>
      <c r="W207" s="14">
        <f>($W$3*(IF(U207=1,5,IF(U207=2,3,IF(U207=3,1.8,IF(U207=5,1.08,IF(U207=9,0.75,IF(U207=17,0.53,IF(U207=33,0.37,IF(U207&gt;=65,0.26,0))))))))))+(V207*1*$W$3)</f>
        <v>0</v>
      </c>
      <c r="X207" s="42"/>
      <c r="Y207" s="43"/>
      <c r="Z207" s="44">
        <f>($W$3*(IF(X207=1,5,IF(X207=2,3,IF(X207=3,1.8,IF(X207=5,1.08,IF(X207=9,0.75,IF(X207=17,0.53,IF(X207=33,0.37,IF(X207&gt;=65,0.26,0))))))))))+(Y207*1*$W$3)</f>
        <v>0</v>
      </c>
      <c r="AA207" s="22"/>
      <c r="AB207" s="23"/>
      <c r="AC207" s="14">
        <f>($W$3*(IF(AA207=1,5,IF(AA207=2,3,IF(AA207=3,1.8,IF(AA207=5,1.08,IF(AA207=9,0.75,IF(AA207=17,0.53,IF(AA207=33,0.37,IF(AA207&gt;=65,0.26,0))))))))))+(AB207*1*$W$3)</f>
        <v>0</v>
      </c>
      <c r="AD207" s="33">
        <f>H207+K207+N207+Q207+T207+W207+Z207+AC207</f>
        <v>2.16</v>
      </c>
      <c r="AE207" s="33">
        <f>IF(D207&gt;1998,H207+K207+N207+Q207+T207+W207+Z207+AC207,"n/d")</f>
        <v>2.16</v>
      </c>
    </row>
    <row r="208" spans="1:31" x14ac:dyDescent="0.15">
      <c r="A208" s="17">
        <v>204</v>
      </c>
      <c r="B208" s="6" t="s">
        <v>335</v>
      </c>
      <c r="C208" s="6" t="s">
        <v>336</v>
      </c>
      <c r="D208" s="29">
        <v>2002</v>
      </c>
      <c r="E208" s="7">
        <v>-68</v>
      </c>
      <c r="F208" s="56"/>
      <c r="G208" s="7" t="s">
        <v>55</v>
      </c>
      <c r="H208" s="33">
        <v>0</v>
      </c>
      <c r="I208" s="22">
        <v>5</v>
      </c>
      <c r="J208" s="23">
        <v>0</v>
      </c>
      <c r="K208" s="14">
        <f>($K$3*(IF(I208=1,5,IF(I208=2,3,IF(I208=3,1.8,IF(I208=5,1.08,IF(I208=9,0.75,IF(I208=17,0.53,IF(I208=33,0.37,IF(I208&gt;=65,0.26,0))))))))))+(J208*1*$K$3)</f>
        <v>2.16</v>
      </c>
      <c r="L208" s="42"/>
      <c r="M208" s="43"/>
      <c r="N208" s="44">
        <f>($N$3*(IF(L208=1,5,IF(L208=2,3,IF(L208=3,1.8,IF(L208=5,1.08,IF(L208=9,0.75,IF(L208=17,0.53,IF(L208=33,0.37,IF(L208&gt;=65,0.26,0))))))))))+(M208*1*$N$3)</f>
        <v>0</v>
      </c>
      <c r="O208" s="22"/>
      <c r="P208" s="23"/>
      <c r="Q208" s="14">
        <f>($Q$3*(IF(O208=1,5,IF(O208=2,3,IF(O208=3,1.8,IF(O208=5,1.08,IF(O208=9,0.75,IF(O208=17,0.53,IF(O208=33,0.37,IF(O208&gt;=65,0.26,0))))))))))+(P208*1*$Q$3)</f>
        <v>0</v>
      </c>
      <c r="R208" s="42"/>
      <c r="S208" s="43"/>
      <c r="T208" s="44">
        <f>($T$3*(IF(R208=1,5,IF(R208=2,3,IF(R208=3,1.8,IF(R208=5,1.08,IF(R208=9,0.75,IF(R208=17,0.53,IF(R208=33,0.37,IF(R208&gt;=65,0.26,0))))))))))+(S208*1*$T$3)</f>
        <v>0</v>
      </c>
      <c r="U208" s="22"/>
      <c r="V208" s="23"/>
      <c r="W208" s="14">
        <f>($W$3*(IF(U208=1,5,IF(U208=2,3,IF(U208=3,1.8,IF(U208=5,1.08,IF(U208=9,0.75,IF(U208=17,0.53,IF(U208=33,0.37,IF(U208&gt;=65,0.26,0))))))))))+(V208*1*$W$3)</f>
        <v>0</v>
      </c>
      <c r="X208" s="42"/>
      <c r="Y208" s="43"/>
      <c r="Z208" s="44">
        <f>($W$3*(IF(X208=1,5,IF(X208=2,3,IF(X208=3,1.8,IF(X208=5,1.08,IF(X208=9,0.75,IF(X208=17,0.53,IF(X208=33,0.37,IF(X208&gt;=65,0.26,0))))))))))+(Y208*1*$W$3)</f>
        <v>0</v>
      </c>
      <c r="AA208" s="22"/>
      <c r="AB208" s="23"/>
      <c r="AC208" s="14">
        <f>($W$3*(IF(AA208=1,5,IF(AA208=2,3,IF(AA208=3,1.8,IF(AA208=5,1.08,IF(AA208=9,0.75,IF(AA208=17,0.53,IF(AA208=33,0.37,IF(AA208&gt;=65,0.26,0))))))))))+(AB208*1*$W$3)</f>
        <v>0</v>
      </c>
      <c r="AD208" s="33">
        <f>H208+K208+N208+Q208+T208+W208+Z208+AC208</f>
        <v>2.16</v>
      </c>
      <c r="AE208" s="33">
        <f>IF(D208&gt;1998,H208+K208+N208+Q208+T208+W208+Z208+AC208,"n/d")</f>
        <v>2.16</v>
      </c>
    </row>
    <row r="209" spans="1:31" x14ac:dyDescent="0.15">
      <c r="A209" s="17">
        <v>205</v>
      </c>
      <c r="B209" s="6" t="s">
        <v>340</v>
      </c>
      <c r="C209" s="6" t="s">
        <v>6</v>
      </c>
      <c r="D209" s="29">
        <v>2002</v>
      </c>
      <c r="E209" s="7">
        <v>-68</v>
      </c>
      <c r="F209" s="56"/>
      <c r="G209" s="7" t="s">
        <v>55</v>
      </c>
      <c r="H209" s="33">
        <v>0</v>
      </c>
      <c r="I209" s="22">
        <v>5</v>
      </c>
      <c r="J209" s="23">
        <v>0</v>
      </c>
      <c r="K209" s="14">
        <f>($K$3*(IF(I209=1,5,IF(I209=2,3,IF(I209=3,1.8,IF(I209=5,1.08,IF(I209=9,0.75,IF(I209=17,0.53,IF(I209=33,0.37,IF(I209&gt;=65,0.26,0))))))))))+(J209*1*$K$3)</f>
        <v>2.16</v>
      </c>
      <c r="L209" s="42"/>
      <c r="M209" s="43"/>
      <c r="N209" s="44">
        <f>($N$3*(IF(L209=1,5,IF(L209=2,3,IF(L209=3,1.8,IF(L209=5,1.08,IF(L209=9,0.75,IF(L209=17,0.53,IF(L209=33,0.37,IF(L209&gt;=65,0.26,0))))))))))+(M209*1*$N$3)</f>
        <v>0</v>
      </c>
      <c r="O209" s="22"/>
      <c r="P209" s="23"/>
      <c r="Q209" s="14">
        <f>($Q$3*(IF(O209=1,5,IF(O209=2,3,IF(O209=3,1.8,IF(O209=5,1.08,IF(O209=9,0.75,IF(O209=17,0.53,IF(O209=33,0.37,IF(O209&gt;=65,0.26,0))))))))))+(P209*1*$Q$3)</f>
        <v>0</v>
      </c>
      <c r="R209" s="42"/>
      <c r="S209" s="43"/>
      <c r="T209" s="44">
        <f>($T$3*(IF(R209=1,5,IF(R209=2,3,IF(R209=3,1.8,IF(R209=5,1.08,IF(R209=9,0.75,IF(R209=17,0.53,IF(R209=33,0.37,IF(R209&gt;=65,0.26,0))))))))))+(S209*1*$T$3)</f>
        <v>0</v>
      </c>
      <c r="U209" s="22"/>
      <c r="V209" s="23"/>
      <c r="W209" s="14">
        <f>($W$3*(IF(U209=1,5,IF(U209=2,3,IF(U209=3,1.8,IF(U209=5,1.08,IF(U209=9,0.75,IF(U209=17,0.53,IF(U209=33,0.37,IF(U209&gt;=65,0.26,0))))))))))+(V209*1*$W$3)</f>
        <v>0</v>
      </c>
      <c r="X209" s="42"/>
      <c r="Y209" s="43"/>
      <c r="Z209" s="44">
        <f>($W$3*(IF(X209=1,5,IF(X209=2,3,IF(X209=3,1.8,IF(X209=5,1.08,IF(X209=9,0.75,IF(X209=17,0.53,IF(X209=33,0.37,IF(X209&gt;=65,0.26,0))))))))))+(Y209*1*$W$3)</f>
        <v>0</v>
      </c>
      <c r="AA209" s="22"/>
      <c r="AB209" s="23"/>
      <c r="AC209" s="14">
        <f>($W$3*(IF(AA209=1,5,IF(AA209=2,3,IF(AA209=3,1.8,IF(AA209=5,1.08,IF(AA209=9,0.75,IF(AA209=17,0.53,IF(AA209=33,0.37,IF(AA209&gt;=65,0.26,0))))))))))+(AB209*1*$W$3)</f>
        <v>0</v>
      </c>
      <c r="AD209" s="33">
        <f>H209+K209+N209+Q209+T209+W209+Z209+AC209</f>
        <v>2.16</v>
      </c>
      <c r="AE209" s="33">
        <f>IF(D209&gt;1998,H209+K209+N209+Q209+T209+W209+Z209+AC209,"n/d")</f>
        <v>2.16</v>
      </c>
    </row>
    <row r="210" spans="1:31" x14ac:dyDescent="0.15">
      <c r="A210" s="17">
        <v>206</v>
      </c>
      <c r="B210" s="6" t="s">
        <v>357</v>
      </c>
      <c r="C210" s="6" t="s">
        <v>106</v>
      </c>
      <c r="D210" s="29">
        <v>2002</v>
      </c>
      <c r="E210" s="26">
        <v>-67</v>
      </c>
      <c r="F210" s="56"/>
      <c r="G210" s="26" t="s">
        <v>56</v>
      </c>
      <c r="H210" s="33">
        <v>0</v>
      </c>
      <c r="I210" s="22">
        <v>5</v>
      </c>
      <c r="J210" s="23">
        <v>0</v>
      </c>
      <c r="K210" s="14">
        <f>($K$3*(IF(I210=1,5,IF(I210=2,3,IF(I210=3,1.8,IF(I210=5,1.08,IF(I210=9,0.75,IF(I210=17,0.53,IF(I210=33,0.37,IF(I210&gt;=65,0.26,0))))))))))+(J210*1*$K$3)</f>
        <v>2.16</v>
      </c>
      <c r="L210" s="42"/>
      <c r="M210" s="43"/>
      <c r="N210" s="44">
        <f>($N$3*(IF(L210=1,5,IF(L210=2,3,IF(L210=3,1.8,IF(L210=5,1.08,IF(L210=9,0.75,IF(L210=17,0.53,IF(L210=33,0.37,IF(L210&gt;=65,0.26,0))))))))))+(M210*1*$N$3)</f>
        <v>0</v>
      </c>
      <c r="O210" s="22"/>
      <c r="P210" s="23"/>
      <c r="Q210" s="14">
        <f>($Q$3*(IF(O210=1,5,IF(O210=2,3,IF(O210=3,1.8,IF(O210=5,1.08,IF(O210=9,0.75,IF(O210=17,0.53,IF(O210=33,0.37,IF(O210&gt;=65,0.26,0))))))))))+(P210*1*$Q$3)</f>
        <v>0</v>
      </c>
      <c r="R210" s="42"/>
      <c r="S210" s="43"/>
      <c r="T210" s="44">
        <f>($T$3*(IF(R210=1,5,IF(R210=2,3,IF(R210=3,1.8,IF(R210=5,1.08,IF(R210=9,0.75,IF(R210=17,0.53,IF(R210=33,0.37,IF(R210&gt;=65,0.26,0))))))))))+(S210*1*$T$3)</f>
        <v>0</v>
      </c>
      <c r="U210" s="22"/>
      <c r="V210" s="23"/>
      <c r="W210" s="14">
        <f>($W$3*(IF(U210=1,5,IF(U210=2,3,IF(U210=3,1.8,IF(U210=5,1.08,IF(U210=9,0.75,IF(U210=17,0.53,IF(U210=33,0.37,IF(U210&gt;=65,0.26,0))))))))))+(V210*1*$W$3)</f>
        <v>0</v>
      </c>
      <c r="X210" s="42"/>
      <c r="Y210" s="43"/>
      <c r="Z210" s="44">
        <f>($W$3*(IF(X210=1,5,IF(X210=2,3,IF(X210=3,1.8,IF(X210=5,1.08,IF(X210=9,0.75,IF(X210=17,0.53,IF(X210=33,0.37,IF(X210&gt;=65,0.26,0))))))))))+(Y210*1*$W$3)</f>
        <v>0</v>
      </c>
      <c r="AA210" s="22"/>
      <c r="AB210" s="23"/>
      <c r="AC210" s="14">
        <f>($W$3*(IF(AA210=1,5,IF(AA210=2,3,IF(AA210=3,1.8,IF(AA210=5,1.08,IF(AA210=9,0.75,IF(AA210=17,0.53,IF(AA210=33,0.37,IF(AA210&gt;=65,0.26,0))))))))))+(AB210*1*$W$3)</f>
        <v>0</v>
      </c>
      <c r="AD210" s="33">
        <f>H210+K210+N210+Q210+T210+W210+Z210+AC210</f>
        <v>2.16</v>
      </c>
      <c r="AE210" s="33">
        <f>IF(D210&gt;1998,H210+K210+N210+Q210+T210+W210+Z210+AC210,"n/d")</f>
        <v>2.16</v>
      </c>
    </row>
    <row r="211" spans="1:31" x14ac:dyDescent="0.15">
      <c r="A211" s="17">
        <v>207</v>
      </c>
      <c r="B211" s="6" t="s">
        <v>43</v>
      </c>
      <c r="C211" s="6" t="s">
        <v>105</v>
      </c>
      <c r="D211" s="29">
        <v>2001</v>
      </c>
      <c r="E211" s="7">
        <v>-57</v>
      </c>
      <c r="F211" s="56"/>
      <c r="G211" s="7" t="s">
        <v>56</v>
      </c>
      <c r="H211" s="33">
        <v>0</v>
      </c>
      <c r="I211" s="22">
        <v>5</v>
      </c>
      <c r="J211" s="23">
        <v>0</v>
      </c>
      <c r="K211" s="14">
        <f>($K$3*(IF(I211=1,5,IF(I211=2,3,IF(I211=3,1.8,IF(I211=5,1.08,IF(I211=9,0.75,IF(I211=17,0.53,IF(I211=33,0.37,IF(I211&gt;=65,0.26,0))))))))))+(J211*1*$K$3)</f>
        <v>2.16</v>
      </c>
      <c r="L211" s="42"/>
      <c r="M211" s="43"/>
      <c r="N211" s="44">
        <f>($N$3*(IF(L211=1,5,IF(L211=2,3,IF(L211=3,1.8,IF(L211=5,1.08,IF(L211=9,0.75,IF(L211=17,0.53,IF(L211=33,0.37,IF(L211&gt;=65,0.26,0))))))))))+(M211*1*$N$3)</f>
        <v>0</v>
      </c>
      <c r="O211" s="22"/>
      <c r="P211" s="23"/>
      <c r="Q211" s="14">
        <f>($Q$3*(IF(O211=1,5,IF(O211=2,3,IF(O211=3,1.8,IF(O211=5,1.08,IF(O211=9,0.75,IF(O211=17,0.53,IF(O211=33,0.37,IF(O211&gt;=65,0.26,0))))))))))+(P211*1*$Q$3)</f>
        <v>0</v>
      </c>
      <c r="R211" s="42"/>
      <c r="S211" s="43"/>
      <c r="T211" s="44">
        <f>($T$3*(IF(R211=1,5,IF(R211=2,3,IF(R211=3,1.8,IF(R211=5,1.08,IF(R211=9,0.75,IF(R211=17,0.53,IF(R211=33,0.37,IF(R211&gt;=65,0.26,0))))))))))+(S211*1*$T$3)</f>
        <v>0</v>
      </c>
      <c r="U211" s="22"/>
      <c r="V211" s="23"/>
      <c r="W211" s="14">
        <f>($W$3*(IF(U211=1,5,IF(U211=2,3,IF(U211=3,1.8,IF(U211=5,1.08,IF(U211=9,0.75,IF(U211=17,0.53,IF(U211=33,0.37,IF(U211&gt;=65,0.26,0))))))))))+(V211*1*$W$3)</f>
        <v>0</v>
      </c>
      <c r="X211" s="42"/>
      <c r="Y211" s="43"/>
      <c r="Z211" s="44">
        <f>($W$3*(IF(X211=1,5,IF(X211=2,3,IF(X211=3,1.8,IF(X211=5,1.08,IF(X211=9,0.75,IF(X211=17,0.53,IF(X211=33,0.37,IF(X211&gt;=65,0.26,0))))))))))+(Y211*1*$W$3)</f>
        <v>0</v>
      </c>
      <c r="AA211" s="22"/>
      <c r="AB211" s="23"/>
      <c r="AC211" s="14">
        <f>($W$3*(IF(AA211=1,5,IF(AA211=2,3,IF(AA211=3,1.8,IF(AA211=5,1.08,IF(AA211=9,0.75,IF(AA211=17,0.53,IF(AA211=33,0.37,IF(AA211&gt;=65,0.26,0))))))))))+(AB211*1*$W$3)</f>
        <v>0</v>
      </c>
      <c r="AD211" s="33">
        <f>H211+K211+N211+Q211+T211+W211+Z211+AC211</f>
        <v>2.16</v>
      </c>
      <c r="AE211" s="33">
        <f>IF(D211&gt;1998,H211+K211+N211+Q211+T211+W211+Z211+AC211,"n/d")</f>
        <v>2.16</v>
      </c>
    </row>
    <row r="212" spans="1:31" x14ac:dyDescent="0.15">
      <c r="A212" s="17">
        <v>208</v>
      </c>
      <c r="B212" s="6" t="s">
        <v>199</v>
      </c>
      <c r="C212" s="6" t="s">
        <v>180</v>
      </c>
      <c r="D212" s="29">
        <v>2000</v>
      </c>
      <c r="E212" s="7">
        <v>-63</v>
      </c>
      <c r="F212" s="56"/>
      <c r="G212" s="7" t="s">
        <v>55</v>
      </c>
      <c r="H212" s="33">
        <v>0</v>
      </c>
      <c r="I212" s="22">
        <v>5</v>
      </c>
      <c r="J212" s="23">
        <v>0</v>
      </c>
      <c r="K212" s="14">
        <f>($K$3*(IF(I212=1,5,IF(I212=2,3,IF(I212=3,1.8,IF(I212=5,1.08,IF(I212=9,0.75,IF(I212=17,0.53,IF(I212=33,0.37,IF(I212&gt;=65,0.26,0))))))))))+(J212*1*$K$3)</f>
        <v>2.16</v>
      </c>
      <c r="L212" s="42"/>
      <c r="M212" s="43"/>
      <c r="N212" s="44">
        <f>($N$3*(IF(L212=1,5,IF(L212=2,3,IF(L212=3,1.8,IF(L212=5,1.08,IF(L212=9,0.75,IF(L212=17,0.53,IF(L212=33,0.37,IF(L212&gt;=65,0.26,0))))))))))+(M212*1*$N$3)</f>
        <v>0</v>
      </c>
      <c r="O212" s="22"/>
      <c r="P212" s="23"/>
      <c r="Q212" s="14">
        <f>($Q$3*(IF(O212=1,5,IF(O212=2,3,IF(O212=3,1.8,IF(O212=5,1.08,IF(O212=9,0.75,IF(O212=17,0.53,IF(O212=33,0.37,IF(O212&gt;=65,0.26,0))))))))))+(P212*1*$Q$3)</f>
        <v>0</v>
      </c>
      <c r="R212" s="42"/>
      <c r="S212" s="43"/>
      <c r="T212" s="44">
        <f>($T$3*(IF(R212=1,5,IF(R212=2,3,IF(R212=3,1.8,IF(R212=5,1.08,IF(R212=9,0.75,IF(R212=17,0.53,IF(R212=33,0.37,IF(R212&gt;=65,0.26,0))))))))))+(S212*1*$T$3)</f>
        <v>0</v>
      </c>
      <c r="U212" s="22"/>
      <c r="V212" s="23"/>
      <c r="W212" s="14">
        <f>($W$3*(IF(U212=1,5,IF(U212=2,3,IF(U212=3,1.8,IF(U212=5,1.08,IF(U212=9,0.75,IF(U212=17,0.53,IF(U212=33,0.37,IF(U212&gt;=65,0.26,0))))))))))+(V212*1*$W$3)</f>
        <v>0</v>
      </c>
      <c r="X212" s="42"/>
      <c r="Y212" s="43"/>
      <c r="Z212" s="44">
        <f>($W$3*(IF(X212=1,5,IF(X212=2,3,IF(X212=3,1.8,IF(X212=5,1.08,IF(X212=9,0.75,IF(X212=17,0.53,IF(X212=33,0.37,IF(X212&gt;=65,0.26,0))))))))))+(Y212*1*$W$3)</f>
        <v>0</v>
      </c>
      <c r="AA212" s="22"/>
      <c r="AB212" s="23"/>
      <c r="AC212" s="14">
        <f>($W$3*(IF(AA212=1,5,IF(AA212=2,3,IF(AA212=3,1.8,IF(AA212=5,1.08,IF(AA212=9,0.75,IF(AA212=17,0.53,IF(AA212=33,0.37,IF(AA212&gt;=65,0.26,0))))))))))+(AB212*1*$W$3)</f>
        <v>0</v>
      </c>
      <c r="AD212" s="33">
        <f>H212+K212+N212+Q212+T212+W212+Z212+AC212</f>
        <v>2.16</v>
      </c>
      <c r="AE212" s="33">
        <f>IF(D212&gt;1998,H212+K212+N212+Q212+T212+W212+Z212+AC212,"n/d")</f>
        <v>2.16</v>
      </c>
    </row>
    <row r="213" spans="1:31" x14ac:dyDescent="0.15">
      <c r="A213" s="17">
        <v>209</v>
      </c>
      <c r="B213" s="27" t="s">
        <v>345</v>
      </c>
      <c r="C213" s="27" t="s">
        <v>336</v>
      </c>
      <c r="D213" s="7">
        <v>2003</v>
      </c>
      <c r="E213" s="7">
        <v>-58</v>
      </c>
      <c r="F213" s="56"/>
      <c r="G213" s="26" t="s">
        <v>55</v>
      </c>
      <c r="H213" s="33">
        <v>0</v>
      </c>
      <c r="I213" s="23">
        <v>5</v>
      </c>
      <c r="J213" s="23">
        <v>0</v>
      </c>
      <c r="K213" s="14">
        <f>($K$3*(IF(I213=1,5,IF(I213=2,3,IF(I213=3,1.8,IF(I213=5,1.08,IF(I213=9,0.75,IF(I213=17,0.53,IF(I213=33,0.37,IF(I213&gt;=65,0.26,0))))))))))+(J213*1*$K$3)</f>
        <v>2.16</v>
      </c>
      <c r="L213" s="43"/>
      <c r="M213" s="43"/>
      <c r="N213" s="44">
        <f>($N$3*(IF(L213=1,5,IF(L213=2,3,IF(L213=3,1.8,IF(L213=5,1.08,IF(L213=9,0.75,IF(L213=17,0.53,IF(L213=33,0.37,IF(L213&gt;=65,0.26,0))))))))))+(M213*1*$N$3)</f>
        <v>0</v>
      </c>
      <c r="O213" s="23"/>
      <c r="P213" s="23"/>
      <c r="Q213" s="14">
        <f>($Q$3*(IF(O213=1,5,IF(O213=2,3,IF(O213=3,1.8,IF(O213=5,1.08,IF(O213=9,0.75,IF(O213=17,0.53,IF(O213=33,0.37,IF(O213&gt;=65,0.26,0))))))))))+(P213*1*$Q$3)</f>
        <v>0</v>
      </c>
      <c r="R213" s="43"/>
      <c r="S213" s="43"/>
      <c r="T213" s="44">
        <f>($T$3*(IF(R213=1,5,IF(R213=2,3,IF(R213=3,1.8,IF(R213=5,1.08,IF(R213=9,0.75,IF(R213=17,0.53,IF(R213=33,0.37,IF(R213&gt;=65,0.26,0))))))))))+(S213*1*$T$3)</f>
        <v>0</v>
      </c>
      <c r="U213" s="23"/>
      <c r="V213" s="23"/>
      <c r="W213" s="14">
        <f>($W$3*(IF(U213=1,5,IF(U213=2,3,IF(U213=3,1.8,IF(U213=5,1.08,IF(U213=9,0.75,IF(U213=17,0.53,IF(U213=33,0.37,IF(U213&gt;=65,0.26,0))))))))))+(V213*1*$W$3)</f>
        <v>0</v>
      </c>
      <c r="X213" s="43"/>
      <c r="Y213" s="43"/>
      <c r="Z213" s="44">
        <f>($W$3*(IF(X213=1,5,IF(X213=2,3,IF(X213=3,1.8,IF(X213=5,1.08,IF(X213=9,0.75,IF(X213=17,0.53,IF(X213=33,0.37,IF(X213&gt;=65,0.26,0))))))))))+(Y213*1*$W$3)</f>
        <v>0</v>
      </c>
      <c r="AA213" s="23"/>
      <c r="AB213" s="23"/>
      <c r="AC213" s="14">
        <f>($W$3*(IF(AA213=1,5,IF(AA213=2,3,IF(AA213=3,1.8,IF(AA213=5,1.08,IF(AA213=9,0.75,IF(AA213=17,0.53,IF(AA213=33,0.37,IF(AA213&gt;=65,0.26,0))))))))))+(AB213*1*$W$3)</f>
        <v>0</v>
      </c>
      <c r="AD213" s="33">
        <f>H213+K213+N213+Q213+T213+W213+Z213+AC213</f>
        <v>2.16</v>
      </c>
      <c r="AE213" s="33">
        <f>IF(D213&gt;1998,H213+K213+N213+Q213+T213+W213+Z213+AC213,"n/d")</f>
        <v>2.16</v>
      </c>
    </row>
    <row r="214" spans="1:31" x14ac:dyDescent="0.15">
      <c r="A214" s="17">
        <v>210</v>
      </c>
      <c r="B214" s="6" t="s">
        <v>382</v>
      </c>
      <c r="C214" s="6" t="s">
        <v>113</v>
      </c>
      <c r="D214" s="29">
        <v>2001</v>
      </c>
      <c r="E214" s="7">
        <v>-57</v>
      </c>
      <c r="F214" s="56"/>
      <c r="G214" s="7" t="s">
        <v>56</v>
      </c>
      <c r="H214" s="33">
        <v>0</v>
      </c>
      <c r="I214" s="22"/>
      <c r="J214" s="23"/>
      <c r="K214" s="14">
        <f>($K$3*(IF(I214=1,5,IF(I214=2,3,IF(I214=3,1.8,IF(I214=5,1.08,IF(I214=9,0.75,IF(I214=17,0.53,IF(I214=33,0.37,IF(I214&gt;=65,0.26,0))))))))))+(J214*1*$K$3)</f>
        <v>0</v>
      </c>
      <c r="L214" s="42">
        <v>5</v>
      </c>
      <c r="M214" s="43">
        <v>0</v>
      </c>
      <c r="N214" s="44">
        <f>($N$3*(IF(L214=1,5,IF(L214=2,3,IF(L214=3,1.8,IF(L214=5,1.08,IF(L214=9,0.75,IF(L214=17,0.53,IF(L214=33,0.37,IF(L214&gt;=65,0.26,0))))))))))+(M214*1*$N$3)</f>
        <v>2.16</v>
      </c>
      <c r="O214" s="22"/>
      <c r="P214" s="23"/>
      <c r="Q214" s="14">
        <f>($Q$3*(IF(O214=1,5,IF(O214=2,3,IF(O214=3,1.8,IF(O214=5,1.08,IF(O214=9,0.75,IF(O214=17,0.53,IF(O214=33,0.37,IF(O214&gt;=65,0.26,0))))))))))+(P214*1*$Q$3)</f>
        <v>0</v>
      </c>
      <c r="R214" s="42"/>
      <c r="S214" s="43"/>
      <c r="T214" s="44">
        <f>($T$3*(IF(R214=1,5,IF(R214=2,3,IF(R214=3,1.8,IF(R214=5,1.08,IF(R214=9,0.75,IF(R214=17,0.53,IF(R214=33,0.37,IF(R214&gt;=65,0.26,0))))))))))+(S214*1*$T$3)</f>
        <v>0</v>
      </c>
      <c r="U214" s="22"/>
      <c r="V214" s="23"/>
      <c r="W214" s="14">
        <f>($W$3*(IF(U214=1,5,IF(U214=2,3,IF(U214=3,1.8,IF(U214=5,1.08,IF(U214=9,0.75,IF(U214=17,0.53,IF(U214=33,0.37,IF(U214&gt;=65,0.26,0))))))))))+(V214*1*$W$3)</f>
        <v>0</v>
      </c>
      <c r="X214" s="42"/>
      <c r="Y214" s="43"/>
      <c r="Z214" s="44">
        <f>($W$3*(IF(X214=1,5,IF(X214=2,3,IF(X214=3,1.8,IF(X214=5,1.08,IF(X214=9,0.75,IF(X214=17,0.53,IF(X214=33,0.37,IF(X214&gt;=65,0.26,0))))))))))+(Y214*1*$W$3)</f>
        <v>0</v>
      </c>
      <c r="AA214" s="22"/>
      <c r="AB214" s="23"/>
      <c r="AC214" s="14">
        <f>($W$3*(IF(AA214=1,5,IF(AA214=2,3,IF(AA214=3,1.8,IF(AA214=5,1.08,IF(AA214=9,0.75,IF(AA214=17,0.53,IF(AA214=33,0.37,IF(AA214&gt;=65,0.26,0))))))))))+(AB214*1*$W$3)</f>
        <v>0</v>
      </c>
      <c r="AD214" s="33">
        <f>H214+K214+N214+Q214+T214+W214+Z214+AC214</f>
        <v>2.16</v>
      </c>
      <c r="AE214" s="33">
        <f>IF(D214&gt;1998,H214+K214+N214+Q214+T214+W214+Z214+AC214,"n/d")</f>
        <v>2.16</v>
      </c>
    </row>
    <row r="215" spans="1:31" x14ac:dyDescent="0.15">
      <c r="A215" s="17">
        <v>211</v>
      </c>
      <c r="B215" s="6" t="s">
        <v>369</v>
      </c>
      <c r="C215" s="6" t="s">
        <v>76</v>
      </c>
      <c r="D215" s="29">
        <v>2003</v>
      </c>
      <c r="E215" s="7">
        <v>-58</v>
      </c>
      <c r="F215" s="56"/>
      <c r="G215" s="7" t="s">
        <v>55</v>
      </c>
      <c r="H215" s="33">
        <v>0</v>
      </c>
      <c r="I215" s="22"/>
      <c r="J215" s="23"/>
      <c r="K215" s="14">
        <f>($K$3*(IF(I215=1,5,IF(I215=2,3,IF(I215=3,1.8,IF(I215=5,1.08,IF(I215=9,0.75,IF(I215=17,0.53,IF(I215=33,0.37,IF(I215&gt;=65,0.26,0))))))))))+(J215*1*$K$3)</f>
        <v>0</v>
      </c>
      <c r="L215" s="42">
        <v>5</v>
      </c>
      <c r="M215" s="43">
        <v>0</v>
      </c>
      <c r="N215" s="44">
        <f>($N$3*(IF(L215=1,5,IF(L215=2,3,IF(L215=3,1.8,IF(L215=5,1.08,IF(L215=9,0.75,IF(L215=17,0.53,IF(L215=33,0.37,IF(L215&gt;=65,0.26,0))))))))))+(M215*1*$N$3)</f>
        <v>2.16</v>
      </c>
      <c r="O215" s="22"/>
      <c r="P215" s="23"/>
      <c r="Q215" s="14">
        <f>($Q$3*(IF(O215=1,5,IF(O215=2,3,IF(O215=3,1.8,IF(O215=5,1.08,IF(O215=9,0.75,IF(O215=17,0.53,IF(O215=33,0.37,IF(O215&gt;=65,0.26,0))))))))))+(P215*1*$Q$3)</f>
        <v>0</v>
      </c>
      <c r="R215" s="42"/>
      <c r="S215" s="43"/>
      <c r="T215" s="44">
        <f>($T$3*(IF(R215=1,5,IF(R215=2,3,IF(R215=3,1.8,IF(R215=5,1.08,IF(R215=9,0.75,IF(R215=17,0.53,IF(R215=33,0.37,IF(R215&gt;=65,0.26,0))))))))))+(S215*1*$T$3)</f>
        <v>0</v>
      </c>
      <c r="U215" s="22"/>
      <c r="V215" s="23"/>
      <c r="W215" s="14">
        <f>($W$3*(IF(U215=1,5,IF(U215=2,3,IF(U215=3,1.8,IF(U215=5,1.08,IF(U215=9,0.75,IF(U215=17,0.53,IF(U215=33,0.37,IF(U215&gt;=65,0.26,0))))))))))+(V215*1*$W$3)</f>
        <v>0</v>
      </c>
      <c r="X215" s="42"/>
      <c r="Y215" s="43"/>
      <c r="Z215" s="44">
        <f>($W$3*(IF(X215=1,5,IF(X215=2,3,IF(X215=3,1.8,IF(X215=5,1.08,IF(X215=9,0.75,IF(X215=17,0.53,IF(X215=33,0.37,IF(X215&gt;=65,0.26,0))))))))))+(Y215*1*$W$3)</f>
        <v>0</v>
      </c>
      <c r="AA215" s="22"/>
      <c r="AB215" s="23"/>
      <c r="AC215" s="14">
        <f>($W$3*(IF(AA215=1,5,IF(AA215=2,3,IF(AA215=3,1.8,IF(AA215=5,1.08,IF(AA215=9,0.75,IF(AA215=17,0.53,IF(AA215=33,0.37,IF(AA215&gt;=65,0.26,0))))))))))+(AB215*1*$W$3)</f>
        <v>0</v>
      </c>
      <c r="AD215" s="33">
        <f>H215+K215+N215+Q215+T215+W215+Z215+AC215</f>
        <v>2.16</v>
      </c>
      <c r="AE215" s="33">
        <f>IF(D215&gt;1998,H215+K215+N215+Q215+T215+W215+Z215+AC215,"n/d")</f>
        <v>2.16</v>
      </c>
    </row>
    <row r="216" spans="1:31" x14ac:dyDescent="0.15">
      <c r="A216" s="17">
        <v>212</v>
      </c>
      <c r="B216" s="8" t="s">
        <v>351</v>
      </c>
      <c r="C216" s="8" t="s">
        <v>124</v>
      </c>
      <c r="D216" s="7">
        <v>1999</v>
      </c>
      <c r="E216" s="7">
        <v>-80</v>
      </c>
      <c r="F216" s="56"/>
      <c r="G216" s="7" t="s">
        <v>55</v>
      </c>
      <c r="H216" s="33">
        <v>0</v>
      </c>
      <c r="I216" s="23">
        <v>5</v>
      </c>
      <c r="J216" s="23">
        <v>0</v>
      </c>
      <c r="K216" s="14">
        <f>($K$3*(IF(I216=1,5,IF(I216=2,3,IF(I216=3,1.8,IF(I216=5,1.08,IF(I216=9,0.75,IF(I216=17,0.53,IF(I216=33,0.37,IF(I216&gt;=65,0.26,0))))))))))+(J216*1*$K$3)</f>
        <v>2.16</v>
      </c>
      <c r="L216" s="43"/>
      <c r="M216" s="43"/>
      <c r="N216" s="44">
        <f>($N$3*(IF(L216=1,5,IF(L216=2,3,IF(L216=3,1.8,IF(L216=5,1.08,IF(L216=9,0.75,IF(L216=17,0.53,IF(L216=33,0.37,IF(L216&gt;=65,0.26,0))))))))))+(M216*1*$N$3)</f>
        <v>0</v>
      </c>
      <c r="O216" s="23"/>
      <c r="P216" s="23"/>
      <c r="Q216" s="14">
        <f>($Q$3*(IF(O216=1,5,IF(O216=2,3,IF(O216=3,1.8,IF(O216=5,1.08,IF(O216=9,0.75,IF(O216=17,0.53,IF(O216=33,0.37,IF(O216&gt;=65,0.26,0))))))))))+(P216*1*$Q$3)</f>
        <v>0</v>
      </c>
      <c r="R216" s="43"/>
      <c r="S216" s="43"/>
      <c r="T216" s="44">
        <f>($T$3*(IF(R216=1,5,IF(R216=2,3,IF(R216=3,1.8,IF(R216=5,1.08,IF(R216=9,0.75,IF(R216=17,0.53,IF(R216=33,0.37,IF(R216&gt;=65,0.26,0))))))))))+(S216*1*$T$3)</f>
        <v>0</v>
      </c>
      <c r="U216" s="23"/>
      <c r="V216" s="23"/>
      <c r="W216" s="14">
        <f>($W$3*(IF(U216=1,5,IF(U216=2,3,IF(U216=3,1.8,IF(U216=5,1.08,IF(U216=9,0.75,IF(U216=17,0.53,IF(U216=33,0.37,IF(U216&gt;=65,0.26,0))))))))))+(V216*1*$W$3)</f>
        <v>0</v>
      </c>
      <c r="X216" s="43"/>
      <c r="Y216" s="43"/>
      <c r="Z216" s="44">
        <f>($W$3*(IF(X216=1,5,IF(X216=2,3,IF(X216=3,1.8,IF(X216=5,1.08,IF(X216=9,0.75,IF(X216=17,0.53,IF(X216=33,0.37,IF(X216&gt;=65,0.26,0))))))))))+(Y216*1*$W$3)</f>
        <v>0</v>
      </c>
      <c r="AA216" s="23"/>
      <c r="AB216" s="23"/>
      <c r="AC216" s="14">
        <f>($W$3*(IF(AA216=1,5,IF(AA216=2,3,IF(AA216=3,1.8,IF(AA216=5,1.08,IF(AA216=9,0.75,IF(AA216=17,0.53,IF(AA216=33,0.37,IF(AA216&gt;=65,0.26,0))))))))))+(AB216*1*$W$3)</f>
        <v>0</v>
      </c>
      <c r="AD216" s="33">
        <f>H216+K216+N216+Q216+T216+W216+Z216+AC216</f>
        <v>2.16</v>
      </c>
      <c r="AE216" s="33">
        <f>IF(D216&gt;1998,H216+K216+N216+Q216+T216+W216+Z216+AC216,"n/d")</f>
        <v>2.16</v>
      </c>
    </row>
    <row r="217" spans="1:31" x14ac:dyDescent="0.15">
      <c r="A217" s="17">
        <v>213</v>
      </c>
      <c r="B217" s="6" t="s">
        <v>355</v>
      </c>
      <c r="C217" s="6" t="s">
        <v>176</v>
      </c>
      <c r="D217" s="29">
        <v>2002</v>
      </c>
      <c r="E217" s="7">
        <v>-57</v>
      </c>
      <c r="F217" s="56"/>
      <c r="G217" s="7" t="s">
        <v>56</v>
      </c>
      <c r="H217" s="33">
        <v>0</v>
      </c>
      <c r="I217" s="22">
        <v>5</v>
      </c>
      <c r="J217" s="23">
        <v>0</v>
      </c>
      <c r="K217" s="14">
        <f>($K$3*(IF(I217=1,5,IF(I217=2,3,IF(I217=3,1.8,IF(I217=5,1.08,IF(I217=9,0.75,IF(I217=17,0.53,IF(I217=33,0.37,IF(I217&gt;=65,0.26,0))))))))))+(J217*1*$K$3)</f>
        <v>2.16</v>
      </c>
      <c r="L217" s="42"/>
      <c r="M217" s="43"/>
      <c r="N217" s="44">
        <f>($N$3*(IF(L217=1,5,IF(L217=2,3,IF(L217=3,1.8,IF(L217=5,1.08,IF(L217=9,0.75,IF(L217=17,0.53,IF(L217=33,0.37,IF(L217&gt;=65,0.26,0))))))))))+(M217*1*$N$3)</f>
        <v>0</v>
      </c>
      <c r="O217" s="22"/>
      <c r="P217" s="23"/>
      <c r="Q217" s="14">
        <f>($Q$3*(IF(O217=1,5,IF(O217=2,3,IF(O217=3,1.8,IF(O217=5,1.08,IF(O217=9,0.75,IF(O217=17,0.53,IF(O217=33,0.37,IF(O217&gt;=65,0.26,0))))))))))+(P217*1*$Q$3)</f>
        <v>0</v>
      </c>
      <c r="R217" s="42"/>
      <c r="S217" s="43"/>
      <c r="T217" s="44">
        <f>($T$3*(IF(R217=1,5,IF(R217=2,3,IF(R217=3,1.8,IF(R217=5,1.08,IF(R217=9,0.75,IF(R217=17,0.53,IF(R217=33,0.37,IF(R217&gt;=65,0.26,0))))))))))+(S217*1*$T$3)</f>
        <v>0</v>
      </c>
      <c r="U217" s="22"/>
      <c r="V217" s="23"/>
      <c r="W217" s="14">
        <f>($W$3*(IF(U217=1,5,IF(U217=2,3,IF(U217=3,1.8,IF(U217=5,1.08,IF(U217=9,0.75,IF(U217=17,0.53,IF(U217=33,0.37,IF(U217&gt;=65,0.26,0))))))))))+(V217*1*$W$3)</f>
        <v>0</v>
      </c>
      <c r="X217" s="42"/>
      <c r="Y217" s="43"/>
      <c r="Z217" s="44">
        <f>($W$3*(IF(X217=1,5,IF(X217=2,3,IF(X217=3,1.8,IF(X217=5,1.08,IF(X217=9,0.75,IF(X217=17,0.53,IF(X217=33,0.37,IF(X217&gt;=65,0.26,0))))))))))+(Y217*1*$W$3)</f>
        <v>0</v>
      </c>
      <c r="AA217" s="22"/>
      <c r="AB217" s="23"/>
      <c r="AC217" s="14">
        <f>($W$3*(IF(AA217=1,5,IF(AA217=2,3,IF(AA217=3,1.8,IF(AA217=5,1.08,IF(AA217=9,0.75,IF(AA217=17,0.53,IF(AA217=33,0.37,IF(AA217&gt;=65,0.26,0))))))))))+(AB217*1*$W$3)</f>
        <v>0</v>
      </c>
      <c r="AD217" s="33">
        <f>H217+K217+N217+Q217+T217+W217+Z217+AC217</f>
        <v>2.16</v>
      </c>
      <c r="AE217" s="33">
        <f>IF(D217&gt;1998,H217+K217+N217+Q217+T217+W217+Z217+AC217,"n/d")</f>
        <v>2.16</v>
      </c>
    </row>
    <row r="218" spans="1:31" x14ac:dyDescent="0.15">
      <c r="A218" s="17">
        <v>214</v>
      </c>
      <c r="B218" s="6" t="s">
        <v>383</v>
      </c>
      <c r="C218" s="6" t="s">
        <v>124</v>
      </c>
      <c r="D218" s="29">
        <v>2001</v>
      </c>
      <c r="E218" s="7">
        <v>-73</v>
      </c>
      <c r="F218" s="56"/>
      <c r="G218" s="7" t="s">
        <v>56</v>
      </c>
      <c r="H218" s="33">
        <v>0</v>
      </c>
      <c r="I218" s="22"/>
      <c r="J218" s="23"/>
      <c r="K218" s="14">
        <f>($K$3*(IF(I218=1,5,IF(I218=2,3,IF(I218=3,1.8,IF(I218=5,1.08,IF(I218=9,0.75,IF(I218=17,0.53,IF(I218=33,0.37,IF(I218&gt;=65,0.26,0))))))))))+(J218*1*$K$3)</f>
        <v>0</v>
      </c>
      <c r="L218" s="42">
        <v>5</v>
      </c>
      <c r="M218" s="43">
        <v>0</v>
      </c>
      <c r="N218" s="44">
        <f>($N$3*(IF(L218=1,5,IF(L218=2,3,IF(L218=3,1.8,IF(L218=5,1.08,IF(L218=9,0.75,IF(L218=17,0.53,IF(L218=33,0.37,IF(L218&gt;=65,0.26,0))))))))))+(M218*1*$N$3)</f>
        <v>2.16</v>
      </c>
      <c r="O218" s="22"/>
      <c r="P218" s="23"/>
      <c r="Q218" s="14">
        <f>($Q$3*(IF(O218=1,5,IF(O218=2,3,IF(O218=3,1.8,IF(O218=5,1.08,IF(O218=9,0.75,IF(O218=17,0.53,IF(O218=33,0.37,IF(O218&gt;=65,0.26,0))))))))))+(P218*1*$Q$3)</f>
        <v>0</v>
      </c>
      <c r="R218" s="42"/>
      <c r="S218" s="43"/>
      <c r="T218" s="44">
        <f>($T$3*(IF(R218=1,5,IF(R218=2,3,IF(R218=3,1.8,IF(R218=5,1.08,IF(R218=9,0.75,IF(R218=17,0.53,IF(R218=33,0.37,IF(R218&gt;=65,0.26,0))))))))))+(S218*1*$T$3)</f>
        <v>0</v>
      </c>
      <c r="U218" s="22"/>
      <c r="V218" s="23"/>
      <c r="W218" s="14">
        <f>($W$3*(IF(U218=1,5,IF(U218=2,3,IF(U218=3,1.8,IF(U218=5,1.08,IF(U218=9,0.75,IF(U218=17,0.53,IF(U218=33,0.37,IF(U218&gt;=65,0.26,0))))))))))+(V218*1*$W$3)</f>
        <v>0</v>
      </c>
      <c r="X218" s="42"/>
      <c r="Y218" s="43"/>
      <c r="Z218" s="44">
        <f>($W$3*(IF(X218=1,5,IF(X218=2,3,IF(X218=3,1.8,IF(X218=5,1.08,IF(X218=9,0.75,IF(X218=17,0.53,IF(X218=33,0.37,IF(X218&gt;=65,0.26,0))))))))))+(Y218*1*$W$3)</f>
        <v>0</v>
      </c>
      <c r="AA218" s="22"/>
      <c r="AB218" s="23"/>
      <c r="AC218" s="14">
        <f>($W$3*(IF(AA218=1,5,IF(AA218=2,3,IF(AA218=3,1.8,IF(AA218=5,1.08,IF(AA218=9,0.75,IF(AA218=17,0.53,IF(AA218=33,0.37,IF(AA218&gt;=65,0.26,0))))))))))+(AB218*1*$W$3)</f>
        <v>0</v>
      </c>
      <c r="AD218" s="33">
        <f>H218+K218+N218+Q218+T218+W218+Z218+AC218</f>
        <v>2.16</v>
      </c>
      <c r="AE218" s="33">
        <f>IF(D218&gt;1998,H218+K218+N218+Q218+T218+W218+Z218+AC218,"n/d")</f>
        <v>2.16</v>
      </c>
    </row>
    <row r="219" spans="1:31" x14ac:dyDescent="0.15">
      <c r="A219" s="17">
        <v>215</v>
      </c>
      <c r="B219" s="8" t="s">
        <v>186</v>
      </c>
      <c r="C219" s="8" t="s">
        <v>102</v>
      </c>
      <c r="D219" s="7">
        <v>2001</v>
      </c>
      <c r="E219" s="7">
        <v>-68</v>
      </c>
      <c r="F219" s="56"/>
      <c r="G219" s="7" t="s">
        <v>55</v>
      </c>
      <c r="H219" s="33">
        <v>0.58000000000000007</v>
      </c>
      <c r="I219" s="23">
        <v>9</v>
      </c>
      <c r="J219" s="23">
        <v>0</v>
      </c>
      <c r="K219" s="14">
        <f>($K$3*(IF(I219=1,5,IF(I219=2,3,IF(I219=3,1.8,IF(I219=5,1.08,IF(I219=9,0.75,IF(I219=17,0.53,IF(I219=33,0.37,IF(I219&gt;=65,0.26,0))))))))))+(J219*1*$K$3)</f>
        <v>1.5</v>
      </c>
      <c r="L219" s="43"/>
      <c r="M219" s="43"/>
      <c r="N219" s="44">
        <f>($N$3*(IF(L219=1,5,IF(L219=2,3,IF(L219=3,1.8,IF(L219=5,1.08,IF(L219=9,0.75,IF(L219=17,0.53,IF(L219=33,0.37,IF(L219&gt;=65,0.26,0))))))))))+(M219*1*$N$3)</f>
        <v>0</v>
      </c>
      <c r="O219" s="23"/>
      <c r="P219" s="23"/>
      <c r="Q219" s="14">
        <f>($Q$3*(IF(O219=1,5,IF(O219=2,3,IF(O219=3,1.8,IF(O219=5,1.08,IF(O219=9,0.75,IF(O219=17,0.53,IF(O219=33,0.37,IF(O219&gt;=65,0.26,0))))))))))+(P219*1*$Q$3)</f>
        <v>0</v>
      </c>
      <c r="R219" s="43"/>
      <c r="S219" s="43"/>
      <c r="T219" s="44">
        <f>($T$3*(IF(R219=1,5,IF(R219=2,3,IF(R219=3,1.8,IF(R219=5,1.08,IF(R219=9,0.75,IF(R219=17,0.53,IF(R219=33,0.37,IF(R219&gt;=65,0.26,0))))))))))+(S219*1*$T$3)</f>
        <v>0</v>
      </c>
      <c r="U219" s="23"/>
      <c r="V219" s="23"/>
      <c r="W219" s="14">
        <f>($W$3*(IF(U219=1,5,IF(U219=2,3,IF(U219=3,1.8,IF(U219=5,1.08,IF(U219=9,0.75,IF(U219=17,0.53,IF(U219=33,0.37,IF(U219&gt;=65,0.26,0))))))))))+(V219*1*$W$3)</f>
        <v>0</v>
      </c>
      <c r="X219" s="43"/>
      <c r="Y219" s="43"/>
      <c r="Z219" s="44">
        <f>($W$3*(IF(X219=1,5,IF(X219=2,3,IF(X219=3,1.8,IF(X219=5,1.08,IF(X219=9,0.75,IF(X219=17,0.53,IF(X219=33,0.37,IF(X219&gt;=65,0.26,0))))))))))+(Y219*1*$W$3)</f>
        <v>0</v>
      </c>
      <c r="AA219" s="23"/>
      <c r="AB219" s="23"/>
      <c r="AC219" s="14">
        <f>($W$3*(IF(AA219=1,5,IF(AA219=2,3,IF(AA219=3,1.8,IF(AA219=5,1.08,IF(AA219=9,0.75,IF(AA219=17,0.53,IF(AA219=33,0.37,IF(AA219&gt;=65,0.26,0))))))))))+(AB219*1*$W$3)</f>
        <v>0</v>
      </c>
      <c r="AD219" s="33">
        <f>H219+K219+N219+Q219+T219+W219+Z219+AC219</f>
        <v>2.08</v>
      </c>
      <c r="AE219" s="33">
        <f>IF(D219&gt;1998,H219+K219+N219+Q219+T219+W219+Z219+AC219,"n/d")</f>
        <v>2.08</v>
      </c>
    </row>
    <row r="220" spans="1:31" x14ac:dyDescent="0.15">
      <c r="A220" s="17">
        <v>216</v>
      </c>
      <c r="B220" s="6" t="s">
        <v>281</v>
      </c>
      <c r="C220" s="6" t="s">
        <v>124</v>
      </c>
      <c r="D220" s="29">
        <v>2000</v>
      </c>
      <c r="E220" s="7">
        <v>-53</v>
      </c>
      <c r="F220" s="56"/>
      <c r="G220" s="26" t="s">
        <v>56</v>
      </c>
      <c r="H220" s="33">
        <v>0.55999999999999994</v>
      </c>
      <c r="I220" s="22"/>
      <c r="J220" s="23"/>
      <c r="K220" s="14">
        <f>($K$3*(IF(I220=1,5,IF(I220=2,3,IF(I220=3,1.8,IF(I220=5,1.08,IF(I220=9,0.75,IF(I220=17,0.53,IF(I220=33,0.37,IF(I220&gt;=65,0.26,0))))))))))+(J220*1*$K$3)</f>
        <v>0</v>
      </c>
      <c r="L220" s="42">
        <v>9</v>
      </c>
      <c r="M220" s="43">
        <v>0</v>
      </c>
      <c r="N220" s="44">
        <f>($N$3*(IF(L220=1,5,IF(L220=2,3,IF(L220=3,1.8,IF(L220=5,1.08,IF(L220=9,0.75,IF(L220=17,0.53,IF(L220=33,0.37,IF(L220&gt;=65,0.26,0))))))))))+(M220*1*$N$3)</f>
        <v>1.5</v>
      </c>
      <c r="O220" s="22"/>
      <c r="P220" s="23"/>
      <c r="Q220" s="14">
        <f>($Q$3*(IF(O220=1,5,IF(O220=2,3,IF(O220=3,1.8,IF(O220=5,1.08,IF(O220=9,0.75,IF(O220=17,0.53,IF(O220=33,0.37,IF(O220&gt;=65,0.26,0))))))))))+(P220*1*$Q$3)</f>
        <v>0</v>
      </c>
      <c r="R220" s="42"/>
      <c r="S220" s="43"/>
      <c r="T220" s="44">
        <f>($T$3*(IF(R220=1,5,IF(R220=2,3,IF(R220=3,1.8,IF(R220=5,1.08,IF(R220=9,0.75,IF(R220=17,0.53,IF(R220=33,0.37,IF(R220&gt;=65,0.26,0))))))))))+(S220*1*$T$3)</f>
        <v>0</v>
      </c>
      <c r="U220" s="22"/>
      <c r="V220" s="23"/>
      <c r="W220" s="14">
        <f>($W$3*(IF(U220=1,5,IF(U220=2,3,IF(U220=3,1.8,IF(U220=5,1.08,IF(U220=9,0.75,IF(U220=17,0.53,IF(U220=33,0.37,IF(U220&gt;=65,0.26,0))))))))))+(V220*1*$W$3)</f>
        <v>0</v>
      </c>
      <c r="X220" s="42"/>
      <c r="Y220" s="43"/>
      <c r="Z220" s="44">
        <f>($W$3*(IF(X220=1,5,IF(X220=2,3,IF(X220=3,1.8,IF(X220=5,1.08,IF(X220=9,0.75,IF(X220=17,0.53,IF(X220=33,0.37,IF(X220&gt;=65,0.26,0))))))))))+(Y220*1*$W$3)</f>
        <v>0</v>
      </c>
      <c r="AA220" s="22"/>
      <c r="AB220" s="23"/>
      <c r="AC220" s="14">
        <f>($W$3*(IF(AA220=1,5,IF(AA220=2,3,IF(AA220=3,1.8,IF(AA220=5,1.08,IF(AA220=9,0.75,IF(AA220=17,0.53,IF(AA220=33,0.37,IF(AA220&gt;=65,0.26,0))))))))))+(AB220*1*$W$3)</f>
        <v>0</v>
      </c>
      <c r="AD220" s="33">
        <f>H220+K220+N220+Q220+T220+W220+Z220+AC220</f>
        <v>2.06</v>
      </c>
      <c r="AE220" s="33">
        <f>IF(D220&gt;1998,H220+K220+N220+Q220+T220+W220+Z220+AC220,"n/d")</f>
        <v>2.06</v>
      </c>
    </row>
    <row r="221" spans="1:31" x14ac:dyDescent="0.15">
      <c r="A221" s="17">
        <v>217</v>
      </c>
      <c r="B221" s="28" t="s">
        <v>280</v>
      </c>
      <c r="C221" s="24" t="s">
        <v>157</v>
      </c>
      <c r="D221" s="25">
        <v>2001</v>
      </c>
      <c r="E221" s="25">
        <v>-53</v>
      </c>
      <c r="F221" s="56"/>
      <c r="G221" s="25" t="s">
        <v>56</v>
      </c>
      <c r="H221" s="33">
        <v>0.21600000000000003</v>
      </c>
      <c r="I221" s="23"/>
      <c r="J221" s="23"/>
      <c r="K221" s="14">
        <f>($K$3*(IF(I221=1,5,IF(I221=2,3,IF(I221=3,1.8,IF(I221=5,1.08,IF(I221=9,0.75,IF(I221=17,0.53,IF(I221=33,0.37,IF(I221&gt;=65,0.26,0))))))))))+(J221*1*$K$3)</f>
        <v>0</v>
      </c>
      <c r="L221" s="43">
        <v>9</v>
      </c>
      <c r="M221" s="43">
        <v>0</v>
      </c>
      <c r="N221" s="44">
        <f>($N$3*(IF(L221=1,5,IF(L221=2,3,IF(L221=3,1.8,IF(L221=5,1.08,IF(L221=9,0.75,IF(L221=17,0.53,IF(L221=33,0.37,IF(L221&gt;=65,0.26,0))))))))))+(M221*1*$N$3)</f>
        <v>1.5</v>
      </c>
      <c r="O221" s="23"/>
      <c r="P221" s="23"/>
      <c r="Q221" s="14">
        <f>($Q$3*(IF(O221=1,5,IF(O221=2,3,IF(O221=3,1.8,IF(O221=5,1.08,IF(O221=9,0.75,IF(O221=17,0.53,IF(O221=33,0.37,IF(O221&gt;=65,0.26,0))))))))))+(P221*1*$Q$3)</f>
        <v>0</v>
      </c>
      <c r="R221" s="43"/>
      <c r="S221" s="43"/>
      <c r="T221" s="44">
        <f>($T$3*(IF(R221=1,5,IF(R221=2,3,IF(R221=3,1.8,IF(R221=5,1.08,IF(R221=9,0.75,IF(R221=17,0.53,IF(R221=33,0.37,IF(R221&gt;=65,0.26,0))))))))))+(S221*1*$T$3)</f>
        <v>0</v>
      </c>
      <c r="U221" s="23"/>
      <c r="V221" s="23"/>
      <c r="W221" s="14">
        <f>($W$3*(IF(U221=1,5,IF(U221=2,3,IF(U221=3,1.8,IF(U221=5,1.08,IF(U221=9,0.75,IF(U221=17,0.53,IF(U221=33,0.37,IF(U221&gt;=65,0.26,0))))))))))+(V221*1*$W$3)</f>
        <v>0</v>
      </c>
      <c r="X221" s="43"/>
      <c r="Y221" s="43"/>
      <c r="Z221" s="44">
        <f>($W$3*(IF(X221=1,5,IF(X221=2,3,IF(X221=3,1.8,IF(X221=5,1.08,IF(X221=9,0.75,IF(X221=17,0.53,IF(X221=33,0.37,IF(X221&gt;=65,0.26,0))))))))))+(Y221*1*$W$3)</f>
        <v>0</v>
      </c>
      <c r="AA221" s="23"/>
      <c r="AB221" s="23"/>
      <c r="AC221" s="14">
        <f>($W$3*(IF(AA221=1,5,IF(AA221=2,3,IF(AA221=3,1.8,IF(AA221=5,1.08,IF(AA221=9,0.75,IF(AA221=17,0.53,IF(AA221=33,0.37,IF(AA221&gt;=65,0.26,0))))))))))+(AB221*1*$W$3)</f>
        <v>0</v>
      </c>
      <c r="AD221" s="33">
        <f>H221+K221+N221+Q221+T221+W221+Z221+AC221</f>
        <v>1.716</v>
      </c>
      <c r="AE221" s="33">
        <f>IF(D221&gt;1998,H221+K221+N221+Q221+T221+W221+Z221+AC221,"n/d")</f>
        <v>1.716</v>
      </c>
    </row>
    <row r="222" spans="1:31" x14ac:dyDescent="0.15">
      <c r="A222" s="17">
        <v>218</v>
      </c>
      <c r="B222" s="6" t="s">
        <v>21</v>
      </c>
      <c r="C222" s="6" t="s">
        <v>102</v>
      </c>
      <c r="D222" s="29">
        <v>1999</v>
      </c>
      <c r="E222" s="7">
        <v>-63</v>
      </c>
      <c r="F222" s="56"/>
      <c r="G222" s="7" t="s">
        <v>55</v>
      </c>
      <c r="H222" s="33">
        <v>0.14799999999999999</v>
      </c>
      <c r="I222" s="22">
        <v>9</v>
      </c>
      <c r="J222" s="23">
        <v>0</v>
      </c>
      <c r="K222" s="14">
        <f>($K$3*(IF(I222=1,5,IF(I222=2,3,IF(I222=3,1.8,IF(I222=5,1.08,IF(I222=9,0.75,IF(I222=17,0.53,IF(I222=33,0.37,IF(I222&gt;=65,0.26,0))))))))))+(J222*1*$K$3)</f>
        <v>1.5</v>
      </c>
      <c r="L222" s="42"/>
      <c r="M222" s="43"/>
      <c r="N222" s="44">
        <f>($N$3*(IF(L222=1,5,IF(L222=2,3,IF(L222=3,1.8,IF(L222=5,1.08,IF(L222=9,0.75,IF(L222=17,0.53,IF(L222=33,0.37,IF(L222&gt;=65,0.26,0))))))))))+(M222*1*$N$3)</f>
        <v>0</v>
      </c>
      <c r="O222" s="22"/>
      <c r="P222" s="23"/>
      <c r="Q222" s="14">
        <f>($Q$3*(IF(O222=1,5,IF(O222=2,3,IF(O222=3,1.8,IF(O222=5,1.08,IF(O222=9,0.75,IF(O222=17,0.53,IF(O222=33,0.37,IF(O222&gt;=65,0.26,0))))))))))+(P222*1*$Q$3)</f>
        <v>0</v>
      </c>
      <c r="R222" s="42"/>
      <c r="S222" s="43"/>
      <c r="T222" s="44">
        <f>($T$3*(IF(R222=1,5,IF(R222=2,3,IF(R222=3,1.8,IF(R222=5,1.08,IF(R222=9,0.75,IF(R222=17,0.53,IF(R222=33,0.37,IF(R222&gt;=65,0.26,0))))))))))+(S222*1*$T$3)</f>
        <v>0</v>
      </c>
      <c r="U222" s="22"/>
      <c r="V222" s="23"/>
      <c r="W222" s="14">
        <f>($W$3*(IF(U222=1,5,IF(U222=2,3,IF(U222=3,1.8,IF(U222=5,1.08,IF(U222=9,0.75,IF(U222=17,0.53,IF(U222=33,0.37,IF(U222&gt;=65,0.26,0))))))))))+(V222*1*$W$3)</f>
        <v>0</v>
      </c>
      <c r="X222" s="42"/>
      <c r="Y222" s="43"/>
      <c r="Z222" s="44">
        <f>($W$3*(IF(X222=1,5,IF(X222=2,3,IF(X222=3,1.8,IF(X222=5,1.08,IF(X222=9,0.75,IF(X222=17,0.53,IF(X222=33,0.37,IF(X222&gt;=65,0.26,0))))))))))+(Y222*1*$W$3)</f>
        <v>0</v>
      </c>
      <c r="AA222" s="22"/>
      <c r="AB222" s="23"/>
      <c r="AC222" s="14">
        <f>($W$3*(IF(AA222=1,5,IF(AA222=2,3,IF(AA222=3,1.8,IF(AA222=5,1.08,IF(AA222=9,0.75,IF(AA222=17,0.53,IF(AA222=33,0.37,IF(AA222&gt;=65,0.26,0))))))))))+(AB222*1*$W$3)</f>
        <v>0</v>
      </c>
      <c r="AD222" s="33">
        <f>H222+K222+N222+Q222+T222+W222+Z222+AC222</f>
        <v>1.6479999999999999</v>
      </c>
      <c r="AE222" s="33">
        <f>IF(D222&gt;1998,H222+K222+N222+Q222+T222+W222+Z222+AC222,"n/d")</f>
        <v>1.6479999999999999</v>
      </c>
    </row>
    <row r="223" spans="1:31" x14ac:dyDescent="0.15">
      <c r="A223" s="17">
        <v>219</v>
      </c>
      <c r="B223" s="6" t="s">
        <v>315</v>
      </c>
      <c r="C223" s="6" t="s">
        <v>99</v>
      </c>
      <c r="D223" s="29">
        <v>1999</v>
      </c>
      <c r="E223" s="7">
        <v>-46</v>
      </c>
      <c r="F223" s="56"/>
      <c r="G223" s="7" t="s">
        <v>56</v>
      </c>
      <c r="H223" s="33">
        <v>1.6</v>
      </c>
      <c r="I223" s="22"/>
      <c r="J223" s="23"/>
      <c r="K223" s="14">
        <f>($K$3*(IF(I223=1,5,IF(I223=2,3,IF(I223=3,1.8,IF(I223=5,1.08,IF(I223=9,0.75,IF(I223=17,0.53,IF(I223=33,0.37,IF(I223&gt;=65,0.26,0))))))))))+(J223*1*$K$3)</f>
        <v>0</v>
      </c>
      <c r="L223" s="42"/>
      <c r="M223" s="43"/>
      <c r="N223" s="44">
        <f>($N$3*(IF(L223=1,5,IF(L223=2,3,IF(L223=3,1.8,IF(L223=5,1.08,IF(L223=9,0.75,IF(L223=17,0.53,IF(L223=33,0.37,IF(L223&gt;=65,0.26,0))))))))))+(M223*1*$N$3)</f>
        <v>0</v>
      </c>
      <c r="O223" s="22"/>
      <c r="P223" s="23"/>
      <c r="Q223" s="14">
        <f>($Q$3*(IF(O223=1,5,IF(O223=2,3,IF(O223=3,1.8,IF(O223=5,1.08,IF(O223=9,0.75,IF(O223=17,0.53,IF(O223=33,0.37,IF(O223&gt;=65,0.26,0))))))))))+(P223*1*$Q$3)</f>
        <v>0</v>
      </c>
      <c r="R223" s="42"/>
      <c r="S223" s="43"/>
      <c r="T223" s="44">
        <f>($T$3*(IF(R223=1,5,IF(R223=2,3,IF(R223=3,1.8,IF(R223=5,1.08,IF(R223=9,0.75,IF(R223=17,0.53,IF(R223=33,0.37,IF(R223&gt;=65,0.26,0))))))))))+(S223*1*$T$3)</f>
        <v>0</v>
      </c>
      <c r="U223" s="22"/>
      <c r="V223" s="23"/>
      <c r="W223" s="14">
        <f>($W$3*(IF(U223=1,5,IF(U223=2,3,IF(U223=3,1.8,IF(U223=5,1.08,IF(U223=9,0.75,IF(U223=17,0.53,IF(U223=33,0.37,IF(U223&gt;=65,0.26,0))))))))))+(V223*1*$W$3)</f>
        <v>0</v>
      </c>
      <c r="X223" s="42"/>
      <c r="Y223" s="43"/>
      <c r="Z223" s="44">
        <f>($W$3*(IF(X223=1,5,IF(X223=2,3,IF(X223=3,1.8,IF(X223=5,1.08,IF(X223=9,0.75,IF(X223=17,0.53,IF(X223=33,0.37,IF(X223&gt;=65,0.26,0))))))))))+(Y223*1*$W$3)</f>
        <v>0</v>
      </c>
      <c r="AA223" s="22"/>
      <c r="AB223" s="23"/>
      <c r="AC223" s="14">
        <f>($W$3*(IF(AA223=1,5,IF(AA223=2,3,IF(AA223=3,1.8,IF(AA223=5,1.08,IF(AA223=9,0.75,IF(AA223=17,0.53,IF(AA223=33,0.37,IF(AA223&gt;=65,0.26,0))))))))))+(AB223*1*$W$3)</f>
        <v>0</v>
      </c>
      <c r="AD223" s="33">
        <f>H223+K223+N223+Q223+T223+W223+Z223+AC223</f>
        <v>1.6</v>
      </c>
      <c r="AE223" s="33">
        <f>IF(D223&gt;1998,H223+K223+N223+Q223+T223+W223+Z223+AC223,"n/d")</f>
        <v>1.6</v>
      </c>
    </row>
    <row r="224" spans="1:31" x14ac:dyDescent="0.15">
      <c r="A224" s="17">
        <v>220</v>
      </c>
      <c r="B224" s="8" t="s">
        <v>370</v>
      </c>
      <c r="C224" s="8" t="s">
        <v>80</v>
      </c>
      <c r="D224" s="7">
        <v>2003</v>
      </c>
      <c r="E224" s="7">
        <v>-80</v>
      </c>
      <c r="F224" s="56"/>
      <c r="G224" s="7" t="s">
        <v>55</v>
      </c>
      <c r="H224" s="33">
        <v>0</v>
      </c>
      <c r="I224" s="23"/>
      <c r="J224" s="23"/>
      <c r="K224" s="14">
        <f>($K$3*(IF(I224=1,5,IF(I224=2,3,IF(I224=3,1.8,IF(I224=5,1.08,IF(I224=9,0.75,IF(I224=17,0.53,IF(I224=33,0.37,IF(I224&gt;=65,0.26,0))))))))))+(J224*1*$K$3)</f>
        <v>0</v>
      </c>
      <c r="L224" s="43">
        <v>9</v>
      </c>
      <c r="M224" s="43">
        <v>0</v>
      </c>
      <c r="N224" s="44">
        <f>($N$3*(IF(L224=1,5,IF(L224=2,3,IF(L224=3,1.8,IF(L224=5,1.08,IF(L224=9,0.75,IF(L224=17,0.53,IF(L224=33,0.37,IF(L224&gt;=65,0.26,0))))))))))+(M224*1*$N$3)</f>
        <v>1.5</v>
      </c>
      <c r="O224" s="23"/>
      <c r="P224" s="23"/>
      <c r="Q224" s="14">
        <f>($Q$3*(IF(O224=1,5,IF(O224=2,3,IF(O224=3,1.8,IF(O224=5,1.08,IF(O224=9,0.75,IF(O224=17,0.53,IF(O224=33,0.37,IF(O224&gt;=65,0.26,0))))))))))+(P224*1*$Q$3)</f>
        <v>0</v>
      </c>
      <c r="R224" s="43"/>
      <c r="S224" s="43"/>
      <c r="T224" s="44">
        <f>($T$3*(IF(R224=1,5,IF(R224=2,3,IF(R224=3,1.8,IF(R224=5,1.08,IF(R224=9,0.75,IF(R224=17,0.53,IF(R224=33,0.37,IF(R224&gt;=65,0.26,0))))))))))+(S224*1*$T$3)</f>
        <v>0</v>
      </c>
      <c r="U224" s="23"/>
      <c r="V224" s="23"/>
      <c r="W224" s="14">
        <f>($W$3*(IF(U224=1,5,IF(U224=2,3,IF(U224=3,1.8,IF(U224=5,1.08,IF(U224=9,0.75,IF(U224=17,0.53,IF(U224=33,0.37,IF(U224&gt;=65,0.26,0))))))))))+(V224*1*$W$3)</f>
        <v>0</v>
      </c>
      <c r="X224" s="43"/>
      <c r="Y224" s="43"/>
      <c r="Z224" s="44">
        <f>($W$3*(IF(X224=1,5,IF(X224=2,3,IF(X224=3,1.8,IF(X224=5,1.08,IF(X224=9,0.75,IF(X224=17,0.53,IF(X224=33,0.37,IF(X224&gt;=65,0.26,0))))))))))+(Y224*1*$W$3)</f>
        <v>0</v>
      </c>
      <c r="AA224" s="23"/>
      <c r="AB224" s="23"/>
      <c r="AC224" s="14">
        <f>($W$3*(IF(AA224=1,5,IF(AA224=2,3,IF(AA224=3,1.8,IF(AA224=5,1.08,IF(AA224=9,0.75,IF(AA224=17,0.53,IF(AA224=33,0.37,IF(AA224&gt;=65,0.26,0))))))))))+(AB224*1*$W$3)</f>
        <v>0</v>
      </c>
      <c r="AD224" s="33">
        <f>H224+K224+N224+Q224+T224+W224+Z224+AC224</f>
        <v>1.5</v>
      </c>
      <c r="AE224" s="33">
        <f>IF(D224&gt;1998,H224+K224+N224+Q224+T224+W224+Z224+AC224,"n/d")</f>
        <v>1.5</v>
      </c>
    </row>
    <row r="225" spans="1:31" x14ac:dyDescent="0.15">
      <c r="A225" s="17">
        <v>221</v>
      </c>
      <c r="B225" s="6" t="s">
        <v>388</v>
      </c>
      <c r="C225" s="6" t="s">
        <v>124</v>
      </c>
      <c r="D225" s="29">
        <v>2003</v>
      </c>
      <c r="E225" s="26">
        <v>-62</v>
      </c>
      <c r="F225" s="56"/>
      <c r="G225" s="26" t="s">
        <v>56</v>
      </c>
      <c r="H225" s="33">
        <v>0</v>
      </c>
      <c r="I225" s="22"/>
      <c r="J225" s="23"/>
      <c r="K225" s="14">
        <f>($K$3*(IF(I225=1,5,IF(I225=2,3,IF(I225=3,1.8,IF(I225=5,1.08,IF(I225=9,0.75,IF(I225=17,0.53,IF(I225=33,0.37,IF(I225&gt;=65,0.26,0))))))))))+(J225*1*$K$3)</f>
        <v>0</v>
      </c>
      <c r="L225" s="42">
        <v>9</v>
      </c>
      <c r="M225" s="43">
        <v>0</v>
      </c>
      <c r="N225" s="44">
        <f>($N$3*(IF(L225=1,5,IF(L225=2,3,IF(L225=3,1.8,IF(L225=5,1.08,IF(L225=9,0.75,IF(L225=17,0.53,IF(L225=33,0.37,IF(L225&gt;=65,0.26,0))))))))))+(M225*1*$N$3)</f>
        <v>1.5</v>
      </c>
      <c r="O225" s="22"/>
      <c r="P225" s="23"/>
      <c r="Q225" s="14">
        <f>($Q$3*(IF(O225=1,5,IF(O225=2,3,IF(O225=3,1.8,IF(O225=5,1.08,IF(O225=9,0.75,IF(O225=17,0.53,IF(O225=33,0.37,IF(O225&gt;=65,0.26,0))))))))))+(P225*1*$Q$3)</f>
        <v>0</v>
      </c>
      <c r="R225" s="42"/>
      <c r="S225" s="43"/>
      <c r="T225" s="44">
        <f>($T$3*(IF(R225=1,5,IF(R225=2,3,IF(R225=3,1.8,IF(R225=5,1.08,IF(R225=9,0.75,IF(R225=17,0.53,IF(R225=33,0.37,IF(R225&gt;=65,0.26,0))))))))))+(S225*1*$T$3)</f>
        <v>0</v>
      </c>
      <c r="U225" s="22"/>
      <c r="V225" s="23"/>
      <c r="W225" s="14">
        <f>($W$3*(IF(U225=1,5,IF(U225=2,3,IF(U225=3,1.8,IF(U225=5,1.08,IF(U225=9,0.75,IF(U225=17,0.53,IF(U225=33,0.37,IF(U225&gt;=65,0.26,0))))))))))+(V225*1*$W$3)</f>
        <v>0</v>
      </c>
      <c r="X225" s="42"/>
      <c r="Y225" s="43"/>
      <c r="Z225" s="44">
        <f>($W$3*(IF(X225=1,5,IF(X225=2,3,IF(X225=3,1.8,IF(X225=5,1.08,IF(X225=9,0.75,IF(X225=17,0.53,IF(X225=33,0.37,IF(X225&gt;=65,0.26,0))))))))))+(Y225*1*$W$3)</f>
        <v>0</v>
      </c>
      <c r="AA225" s="22"/>
      <c r="AB225" s="23"/>
      <c r="AC225" s="14">
        <f>($W$3*(IF(AA225=1,5,IF(AA225=2,3,IF(AA225=3,1.8,IF(AA225=5,1.08,IF(AA225=9,0.75,IF(AA225=17,0.53,IF(AA225=33,0.37,IF(AA225&gt;=65,0.26,0))))))))))+(AB225*1*$W$3)</f>
        <v>0</v>
      </c>
      <c r="AD225" s="33">
        <f>H225+K225+N225+Q225+T225+W225+Z225+AC225</f>
        <v>1.5</v>
      </c>
      <c r="AE225" s="33">
        <f>IF(D225&gt;1998,H225+K225+N225+Q225+T225+W225+Z225+AC225,"n/d")</f>
        <v>1.5</v>
      </c>
    </row>
    <row r="226" spans="1:31" x14ac:dyDescent="0.15">
      <c r="A226" s="17">
        <v>222</v>
      </c>
      <c r="B226" s="6" t="s">
        <v>389</v>
      </c>
      <c r="C226" s="6" t="s">
        <v>124</v>
      </c>
      <c r="D226" s="29">
        <v>2003</v>
      </c>
      <c r="E226" s="26">
        <v>-53</v>
      </c>
      <c r="F226" s="56"/>
      <c r="G226" s="26" t="s">
        <v>56</v>
      </c>
      <c r="H226" s="33">
        <v>0</v>
      </c>
      <c r="I226" s="22"/>
      <c r="J226" s="23"/>
      <c r="K226" s="14">
        <f>($K$3*(IF(I226=1,5,IF(I226=2,3,IF(I226=3,1.8,IF(I226=5,1.08,IF(I226=9,0.75,IF(I226=17,0.53,IF(I226=33,0.37,IF(I226&gt;=65,0.26,0))))))))))+(J226*1*$K$3)</f>
        <v>0</v>
      </c>
      <c r="L226" s="42">
        <v>9</v>
      </c>
      <c r="M226" s="43">
        <v>0</v>
      </c>
      <c r="N226" s="44">
        <f>($N$3*(IF(L226=1,5,IF(L226=2,3,IF(L226=3,1.8,IF(L226=5,1.08,IF(L226=9,0.75,IF(L226=17,0.53,IF(L226=33,0.37,IF(L226&gt;=65,0.26,0))))))))))+(M226*1*$N$3)</f>
        <v>1.5</v>
      </c>
      <c r="O226" s="22"/>
      <c r="P226" s="23"/>
      <c r="Q226" s="14">
        <f>($Q$3*(IF(O226=1,5,IF(O226=2,3,IF(O226=3,1.8,IF(O226=5,1.08,IF(O226=9,0.75,IF(O226=17,0.53,IF(O226=33,0.37,IF(O226&gt;=65,0.26,0))))))))))+(P226*1*$Q$3)</f>
        <v>0</v>
      </c>
      <c r="R226" s="42"/>
      <c r="S226" s="43"/>
      <c r="T226" s="44">
        <f>($T$3*(IF(R226=1,5,IF(R226=2,3,IF(R226=3,1.8,IF(R226=5,1.08,IF(R226=9,0.75,IF(R226=17,0.53,IF(R226=33,0.37,IF(R226&gt;=65,0.26,0))))))))))+(S226*1*$T$3)</f>
        <v>0</v>
      </c>
      <c r="U226" s="22"/>
      <c r="V226" s="23"/>
      <c r="W226" s="14">
        <f>($W$3*(IF(U226=1,5,IF(U226=2,3,IF(U226=3,1.8,IF(U226=5,1.08,IF(U226=9,0.75,IF(U226=17,0.53,IF(U226=33,0.37,IF(U226&gt;=65,0.26,0))))))))))+(V226*1*$W$3)</f>
        <v>0</v>
      </c>
      <c r="X226" s="42"/>
      <c r="Y226" s="43"/>
      <c r="Z226" s="44">
        <f>($W$3*(IF(X226=1,5,IF(X226=2,3,IF(X226=3,1.8,IF(X226=5,1.08,IF(X226=9,0.75,IF(X226=17,0.53,IF(X226=33,0.37,IF(X226&gt;=65,0.26,0))))))))))+(Y226*1*$W$3)</f>
        <v>0</v>
      </c>
      <c r="AA226" s="22"/>
      <c r="AB226" s="23"/>
      <c r="AC226" s="14">
        <f>($W$3*(IF(AA226=1,5,IF(AA226=2,3,IF(AA226=3,1.8,IF(AA226=5,1.08,IF(AA226=9,0.75,IF(AA226=17,0.53,IF(AA226=33,0.37,IF(AA226&gt;=65,0.26,0))))))))))+(AB226*1*$W$3)</f>
        <v>0</v>
      </c>
      <c r="AD226" s="33">
        <f>H226+K226+N226+Q226+T226+W226+Z226+AC226</f>
        <v>1.5</v>
      </c>
      <c r="AE226" s="33">
        <f>IF(D226&gt;1998,H226+K226+N226+Q226+T226+W226+Z226+AC226,"n/d")</f>
        <v>1.5</v>
      </c>
    </row>
    <row r="227" spans="1:31" x14ac:dyDescent="0.15">
      <c r="A227" s="17">
        <v>223</v>
      </c>
      <c r="B227" s="24" t="s">
        <v>391</v>
      </c>
      <c r="C227" s="24" t="s">
        <v>86</v>
      </c>
      <c r="D227" s="25">
        <v>2002</v>
      </c>
      <c r="E227" s="25">
        <v>-53</v>
      </c>
      <c r="F227" s="56"/>
      <c r="G227" s="25" t="s">
        <v>56</v>
      </c>
      <c r="H227" s="33">
        <v>0</v>
      </c>
      <c r="I227" s="23"/>
      <c r="J227" s="23"/>
      <c r="K227" s="14">
        <f>($K$3*(IF(I227=1,5,IF(I227=2,3,IF(I227=3,1.8,IF(I227=5,1.08,IF(I227=9,0.75,IF(I227=17,0.53,IF(I227=33,0.37,IF(I227&gt;=65,0.26,0))))))))))+(J227*1*$K$3)</f>
        <v>0</v>
      </c>
      <c r="L227" s="43">
        <v>9</v>
      </c>
      <c r="M227" s="43">
        <v>0</v>
      </c>
      <c r="N227" s="44">
        <f>($N$3*(IF(L227=1,5,IF(L227=2,3,IF(L227=3,1.8,IF(L227=5,1.08,IF(L227=9,0.75,IF(L227=17,0.53,IF(L227=33,0.37,IF(L227&gt;=65,0.26,0))))))))))+(M227*1*$N$3)</f>
        <v>1.5</v>
      </c>
      <c r="O227" s="23"/>
      <c r="P227" s="23"/>
      <c r="Q227" s="14">
        <f>($Q$3*(IF(O227=1,5,IF(O227=2,3,IF(O227=3,1.8,IF(O227=5,1.08,IF(O227=9,0.75,IF(O227=17,0.53,IF(O227=33,0.37,IF(O227&gt;=65,0.26,0))))))))))+(P227*1*$Q$3)</f>
        <v>0</v>
      </c>
      <c r="R227" s="43"/>
      <c r="S227" s="43"/>
      <c r="T227" s="44">
        <f>($T$3*(IF(R227=1,5,IF(R227=2,3,IF(R227=3,1.8,IF(R227=5,1.08,IF(R227=9,0.75,IF(R227=17,0.53,IF(R227=33,0.37,IF(R227&gt;=65,0.26,0))))))))))+(S227*1*$T$3)</f>
        <v>0</v>
      </c>
      <c r="U227" s="23"/>
      <c r="V227" s="23"/>
      <c r="W227" s="14">
        <f>($W$3*(IF(U227=1,5,IF(U227=2,3,IF(U227=3,1.8,IF(U227=5,1.08,IF(U227=9,0.75,IF(U227=17,0.53,IF(U227=33,0.37,IF(U227&gt;=65,0.26,0))))))))))+(V227*1*$W$3)</f>
        <v>0</v>
      </c>
      <c r="X227" s="43"/>
      <c r="Y227" s="43"/>
      <c r="Z227" s="44">
        <f>($W$3*(IF(X227=1,5,IF(X227=2,3,IF(X227=3,1.8,IF(X227=5,1.08,IF(X227=9,0.75,IF(X227=17,0.53,IF(X227=33,0.37,IF(X227&gt;=65,0.26,0))))))))))+(Y227*1*$W$3)</f>
        <v>0</v>
      </c>
      <c r="AA227" s="23"/>
      <c r="AB227" s="23"/>
      <c r="AC227" s="14">
        <f>($W$3*(IF(AA227=1,5,IF(AA227=2,3,IF(AA227=3,1.8,IF(AA227=5,1.08,IF(AA227=9,0.75,IF(AA227=17,0.53,IF(AA227=33,0.37,IF(AA227&gt;=65,0.26,0))))))))))+(AB227*1*$W$3)</f>
        <v>0</v>
      </c>
      <c r="AD227" s="33">
        <f>H227+K227+N227+Q227+T227+W227+Z227+AC227</f>
        <v>1.5</v>
      </c>
      <c r="AE227" s="33">
        <f>IF(D227&gt;1998,H227+K227+N227+Q227+T227+W227+Z227+AC227,"n/d")</f>
        <v>1.5</v>
      </c>
    </row>
    <row r="228" spans="1:31" x14ac:dyDescent="0.15">
      <c r="A228" s="17">
        <v>224</v>
      </c>
      <c r="B228" s="6" t="s">
        <v>205</v>
      </c>
      <c r="C228" s="6" t="s">
        <v>96</v>
      </c>
      <c r="D228" s="29">
        <v>2000</v>
      </c>
      <c r="E228" s="7">
        <v>-63</v>
      </c>
      <c r="F228" s="56"/>
      <c r="G228" s="7" t="s">
        <v>55</v>
      </c>
      <c r="H228" s="33">
        <v>0</v>
      </c>
      <c r="I228" s="22">
        <v>9</v>
      </c>
      <c r="J228" s="23">
        <v>0</v>
      </c>
      <c r="K228" s="14">
        <f>($K$3*(IF(I228=1,5,IF(I228=2,3,IF(I228=3,1.8,IF(I228=5,1.08,IF(I228=9,0.75,IF(I228=17,0.53,IF(I228=33,0.37,IF(I228&gt;=65,0.26,0))))))))))+(J228*1*$K$3)</f>
        <v>1.5</v>
      </c>
      <c r="L228" s="42"/>
      <c r="M228" s="43"/>
      <c r="N228" s="44">
        <f>($N$3*(IF(L228=1,5,IF(L228=2,3,IF(L228=3,1.8,IF(L228=5,1.08,IF(L228=9,0.75,IF(L228=17,0.53,IF(L228=33,0.37,IF(L228&gt;=65,0.26,0))))))))))+(M228*1*$N$3)</f>
        <v>0</v>
      </c>
      <c r="O228" s="22"/>
      <c r="P228" s="23"/>
      <c r="Q228" s="14">
        <f>($Q$3*(IF(O228=1,5,IF(O228=2,3,IF(O228=3,1.8,IF(O228=5,1.08,IF(O228=9,0.75,IF(O228=17,0.53,IF(O228=33,0.37,IF(O228&gt;=65,0.26,0))))))))))+(P228*1*$Q$3)</f>
        <v>0</v>
      </c>
      <c r="R228" s="42"/>
      <c r="S228" s="43"/>
      <c r="T228" s="44">
        <f>($T$3*(IF(R228=1,5,IF(R228=2,3,IF(R228=3,1.8,IF(R228=5,1.08,IF(R228=9,0.75,IF(R228=17,0.53,IF(R228=33,0.37,IF(R228&gt;=65,0.26,0))))))))))+(S228*1*$T$3)</f>
        <v>0</v>
      </c>
      <c r="U228" s="22"/>
      <c r="V228" s="23"/>
      <c r="W228" s="14">
        <f>($W$3*(IF(U228=1,5,IF(U228=2,3,IF(U228=3,1.8,IF(U228=5,1.08,IF(U228=9,0.75,IF(U228=17,0.53,IF(U228=33,0.37,IF(U228&gt;=65,0.26,0))))))))))+(V228*1*$W$3)</f>
        <v>0</v>
      </c>
      <c r="X228" s="42"/>
      <c r="Y228" s="43"/>
      <c r="Z228" s="44">
        <f>($W$3*(IF(X228=1,5,IF(X228=2,3,IF(X228=3,1.8,IF(X228=5,1.08,IF(X228=9,0.75,IF(X228=17,0.53,IF(X228=33,0.37,IF(X228&gt;=65,0.26,0))))))))))+(Y228*1*$W$3)</f>
        <v>0</v>
      </c>
      <c r="AA228" s="22"/>
      <c r="AB228" s="23"/>
      <c r="AC228" s="14">
        <f>($W$3*(IF(AA228=1,5,IF(AA228=2,3,IF(AA228=3,1.8,IF(AA228=5,1.08,IF(AA228=9,0.75,IF(AA228=17,0.53,IF(AA228=33,0.37,IF(AA228&gt;=65,0.26,0))))))))))+(AB228*1*$W$3)</f>
        <v>0</v>
      </c>
      <c r="AD228" s="33">
        <f>H228+K228+N228+Q228+T228+W228+Z228+AC228</f>
        <v>1.5</v>
      </c>
      <c r="AE228" s="33">
        <f>IF(D228&gt;1998,H228+K228+N228+Q228+T228+W228+Z228+AC228,"n/d")</f>
        <v>1.5</v>
      </c>
    </row>
    <row r="229" spans="1:31" x14ac:dyDescent="0.15">
      <c r="A229" s="17">
        <v>225</v>
      </c>
      <c r="B229" s="6" t="s">
        <v>372</v>
      </c>
      <c r="C229" s="6" t="s">
        <v>210</v>
      </c>
      <c r="D229" s="29">
        <v>2002</v>
      </c>
      <c r="E229" s="7">
        <v>-80</v>
      </c>
      <c r="F229" s="56"/>
      <c r="G229" s="7" t="s">
        <v>55</v>
      </c>
      <c r="H229" s="33">
        <v>0</v>
      </c>
      <c r="I229" s="22"/>
      <c r="J229" s="23"/>
      <c r="K229" s="14">
        <f>($K$3*(IF(I229=1,5,IF(I229=2,3,IF(I229=3,1.8,IF(I229=5,1.08,IF(I229=9,0.75,IF(I229=17,0.53,IF(I229=33,0.37,IF(I229&gt;=65,0.26,0))))))))))+(J229*1*$K$3)</f>
        <v>0</v>
      </c>
      <c r="L229" s="42">
        <v>9</v>
      </c>
      <c r="M229" s="43">
        <v>0</v>
      </c>
      <c r="N229" s="44">
        <f>($N$3*(IF(L229=1,5,IF(L229=2,3,IF(L229=3,1.8,IF(L229=5,1.08,IF(L229=9,0.75,IF(L229=17,0.53,IF(L229=33,0.37,IF(L229&gt;=65,0.26,0))))))))))+(M229*1*$N$3)</f>
        <v>1.5</v>
      </c>
      <c r="O229" s="22"/>
      <c r="P229" s="23"/>
      <c r="Q229" s="14">
        <f>($Q$3*(IF(O229=1,5,IF(O229=2,3,IF(O229=3,1.8,IF(O229=5,1.08,IF(O229=9,0.75,IF(O229=17,0.53,IF(O229=33,0.37,IF(O229&gt;=65,0.26,0))))))))))+(P229*1*$Q$3)</f>
        <v>0</v>
      </c>
      <c r="R229" s="42"/>
      <c r="S229" s="43"/>
      <c r="T229" s="44">
        <f>($T$3*(IF(R229=1,5,IF(R229=2,3,IF(R229=3,1.8,IF(R229=5,1.08,IF(R229=9,0.75,IF(R229=17,0.53,IF(R229=33,0.37,IF(R229&gt;=65,0.26,0))))))))))+(S229*1*$T$3)</f>
        <v>0</v>
      </c>
      <c r="U229" s="22"/>
      <c r="V229" s="23"/>
      <c r="W229" s="14">
        <f>($W$3*(IF(U229=1,5,IF(U229=2,3,IF(U229=3,1.8,IF(U229=5,1.08,IF(U229=9,0.75,IF(U229=17,0.53,IF(U229=33,0.37,IF(U229&gt;=65,0.26,0))))))))))+(V229*1*$W$3)</f>
        <v>0</v>
      </c>
      <c r="X229" s="42"/>
      <c r="Y229" s="43"/>
      <c r="Z229" s="44">
        <f>($W$3*(IF(X229=1,5,IF(X229=2,3,IF(X229=3,1.8,IF(X229=5,1.08,IF(X229=9,0.75,IF(X229=17,0.53,IF(X229=33,0.37,IF(X229&gt;=65,0.26,0))))))))))+(Y229*1*$W$3)</f>
        <v>0</v>
      </c>
      <c r="AA229" s="22"/>
      <c r="AB229" s="23"/>
      <c r="AC229" s="14">
        <f>($W$3*(IF(AA229=1,5,IF(AA229=2,3,IF(AA229=3,1.8,IF(AA229=5,1.08,IF(AA229=9,0.75,IF(AA229=17,0.53,IF(AA229=33,0.37,IF(AA229&gt;=65,0.26,0))))))))))+(AB229*1*$W$3)</f>
        <v>0</v>
      </c>
      <c r="AD229" s="33">
        <f>H229+K229+N229+Q229+T229+W229+Z229+AC229</f>
        <v>1.5</v>
      </c>
      <c r="AE229" s="33">
        <f>IF(D229&gt;1998,H229+K229+N229+Q229+T229+W229+Z229+AC229,"n/d")</f>
        <v>1.5</v>
      </c>
    </row>
    <row r="230" spans="1:31" x14ac:dyDescent="0.15">
      <c r="A230" s="17">
        <v>226</v>
      </c>
      <c r="B230" s="27" t="s">
        <v>246</v>
      </c>
      <c r="C230" s="27" t="s">
        <v>247</v>
      </c>
      <c r="D230" s="7">
        <v>2001</v>
      </c>
      <c r="E230" s="7">
        <v>-68</v>
      </c>
      <c r="F230" s="56"/>
      <c r="G230" s="26" t="s">
        <v>55</v>
      </c>
      <c r="H230" s="33">
        <v>0</v>
      </c>
      <c r="I230" s="23">
        <v>9</v>
      </c>
      <c r="J230" s="23">
        <v>0</v>
      </c>
      <c r="K230" s="14">
        <f>($K$3*(IF(I230=1,5,IF(I230=2,3,IF(I230=3,1.8,IF(I230=5,1.08,IF(I230=9,0.75,IF(I230=17,0.53,IF(I230=33,0.37,IF(I230&gt;=65,0.26,0))))))))))+(J230*1*$K$3)</f>
        <v>1.5</v>
      </c>
      <c r="L230" s="43"/>
      <c r="M230" s="43"/>
      <c r="N230" s="44">
        <f>($N$3*(IF(L230=1,5,IF(L230=2,3,IF(L230=3,1.8,IF(L230=5,1.08,IF(L230=9,0.75,IF(L230=17,0.53,IF(L230=33,0.37,IF(L230&gt;=65,0.26,0))))))))))+(M230*1*$N$3)</f>
        <v>0</v>
      </c>
      <c r="O230" s="23"/>
      <c r="P230" s="23"/>
      <c r="Q230" s="14">
        <f>($Q$3*(IF(O230=1,5,IF(O230=2,3,IF(O230=3,1.8,IF(O230=5,1.08,IF(O230=9,0.75,IF(O230=17,0.53,IF(O230=33,0.37,IF(O230&gt;=65,0.26,0))))))))))+(P230*1*$Q$3)</f>
        <v>0</v>
      </c>
      <c r="R230" s="43"/>
      <c r="S230" s="43"/>
      <c r="T230" s="44">
        <f>($T$3*(IF(R230=1,5,IF(R230=2,3,IF(R230=3,1.8,IF(R230=5,1.08,IF(R230=9,0.75,IF(R230=17,0.53,IF(R230=33,0.37,IF(R230&gt;=65,0.26,0))))))))))+(S230*1*$T$3)</f>
        <v>0</v>
      </c>
      <c r="U230" s="23"/>
      <c r="V230" s="23"/>
      <c r="W230" s="14">
        <f>($W$3*(IF(U230=1,5,IF(U230=2,3,IF(U230=3,1.8,IF(U230=5,1.08,IF(U230=9,0.75,IF(U230=17,0.53,IF(U230=33,0.37,IF(U230&gt;=65,0.26,0))))))))))+(V230*1*$W$3)</f>
        <v>0</v>
      </c>
      <c r="X230" s="43"/>
      <c r="Y230" s="43"/>
      <c r="Z230" s="44">
        <f>($W$3*(IF(X230=1,5,IF(X230=2,3,IF(X230=3,1.8,IF(X230=5,1.08,IF(X230=9,0.75,IF(X230=17,0.53,IF(X230=33,0.37,IF(X230&gt;=65,0.26,0))))))))))+(Y230*1*$W$3)</f>
        <v>0</v>
      </c>
      <c r="AA230" s="23"/>
      <c r="AB230" s="23"/>
      <c r="AC230" s="14">
        <f>($W$3*(IF(AA230=1,5,IF(AA230=2,3,IF(AA230=3,1.8,IF(AA230=5,1.08,IF(AA230=9,0.75,IF(AA230=17,0.53,IF(AA230=33,0.37,IF(AA230&gt;=65,0.26,0))))))))))+(AB230*1*$W$3)</f>
        <v>0</v>
      </c>
      <c r="AD230" s="33">
        <f>H230+K230+N230+Q230+T230+W230+Z230+AC230</f>
        <v>1.5</v>
      </c>
      <c r="AE230" s="33">
        <f>IF(D230&gt;1998,H230+K230+N230+Q230+T230+W230+Z230+AC230,"n/d")</f>
        <v>1.5</v>
      </c>
    </row>
    <row r="231" spans="1:31" x14ac:dyDescent="0.15">
      <c r="A231" s="17">
        <v>227</v>
      </c>
      <c r="B231" s="27" t="s">
        <v>275</v>
      </c>
      <c r="C231" s="27" t="s">
        <v>12</v>
      </c>
      <c r="D231" s="7">
        <v>1997</v>
      </c>
      <c r="E231" s="7">
        <v>-57</v>
      </c>
      <c r="F231" s="56"/>
      <c r="G231" s="26" t="s">
        <v>56</v>
      </c>
      <c r="H231" s="33">
        <v>1.2800000000000002</v>
      </c>
      <c r="I231" s="23"/>
      <c r="J231" s="23"/>
      <c r="K231" s="14">
        <f>($K$3*(IF(I231=1,5,IF(I231=2,3,IF(I231=3,1.8,IF(I231=5,1.08,IF(I231=9,0.75,IF(I231=17,0.53,IF(I231=33,0.37,IF(I231&gt;=65,0.26,0))))))))))+(J231*1*$K$3)</f>
        <v>0</v>
      </c>
      <c r="L231" s="43"/>
      <c r="M231" s="43"/>
      <c r="N231" s="44">
        <f>($N$3*(IF(L231=1,5,IF(L231=2,3,IF(L231=3,1.8,IF(L231=5,1.08,IF(L231=9,0.75,IF(L231=17,0.53,IF(L231=33,0.37,IF(L231&gt;=65,0.26,0))))))))))+(M231*1*$N$3)</f>
        <v>0</v>
      </c>
      <c r="O231" s="23"/>
      <c r="P231" s="23"/>
      <c r="Q231" s="14">
        <f>($Q$3*(IF(O231=1,5,IF(O231=2,3,IF(O231=3,1.8,IF(O231=5,1.08,IF(O231=9,0.75,IF(O231=17,0.53,IF(O231=33,0.37,IF(O231&gt;=65,0.26,0))))))))))+(P231*1*$Q$3)</f>
        <v>0</v>
      </c>
      <c r="R231" s="43"/>
      <c r="S231" s="43"/>
      <c r="T231" s="44">
        <f>($T$3*(IF(R231=1,5,IF(R231=2,3,IF(R231=3,1.8,IF(R231=5,1.08,IF(R231=9,0.75,IF(R231=17,0.53,IF(R231=33,0.37,IF(R231&gt;=65,0.26,0))))))))))+(S231*1*$T$3)</f>
        <v>0</v>
      </c>
      <c r="U231" s="23"/>
      <c r="V231" s="23"/>
      <c r="W231" s="14">
        <f>($W$3*(IF(U231=1,5,IF(U231=2,3,IF(U231=3,1.8,IF(U231=5,1.08,IF(U231=9,0.75,IF(U231=17,0.53,IF(U231=33,0.37,IF(U231&gt;=65,0.26,0))))))))))+(V231*1*$W$3)</f>
        <v>0</v>
      </c>
      <c r="X231" s="43"/>
      <c r="Y231" s="43"/>
      <c r="Z231" s="44">
        <f>($W$3*(IF(X231=1,5,IF(X231=2,3,IF(X231=3,1.8,IF(X231=5,1.08,IF(X231=9,0.75,IF(X231=17,0.53,IF(X231=33,0.37,IF(X231&gt;=65,0.26,0))))))))))+(Y231*1*$W$3)</f>
        <v>0</v>
      </c>
      <c r="AA231" s="23"/>
      <c r="AB231" s="23"/>
      <c r="AC231" s="14">
        <f>($W$3*(IF(AA231=1,5,IF(AA231=2,3,IF(AA231=3,1.8,IF(AA231=5,1.08,IF(AA231=9,0.75,IF(AA231=17,0.53,IF(AA231=33,0.37,IF(AA231&gt;=65,0.26,0))))))))))+(AB231*1*$W$3)</f>
        <v>0</v>
      </c>
      <c r="AD231" s="33">
        <f>H231+K231+N231+Q231+T231+W231+Z231+AC231</f>
        <v>1.2800000000000002</v>
      </c>
      <c r="AE231" s="33" t="str">
        <f>IF(D231&gt;1998,H231+K231+N231+Q231+T231+W231+Z231+AC231,"n/d")</f>
        <v>n/d</v>
      </c>
    </row>
    <row r="232" spans="1:31" x14ac:dyDescent="0.15">
      <c r="A232" s="17">
        <v>228</v>
      </c>
      <c r="B232" s="6" t="s">
        <v>360</v>
      </c>
      <c r="C232" s="6" t="s">
        <v>0</v>
      </c>
      <c r="D232" s="29">
        <v>2000</v>
      </c>
      <c r="E232" s="7">
        <v>-57</v>
      </c>
      <c r="F232" s="56"/>
      <c r="G232" s="7" t="s">
        <v>56</v>
      </c>
      <c r="H232" s="33">
        <v>1.2320000000000002</v>
      </c>
      <c r="I232" s="22"/>
      <c r="J232" s="23"/>
      <c r="K232" s="14">
        <f>($K$3*(IF(I232=1,5,IF(I232=2,3,IF(I232=3,1.8,IF(I232=5,1.08,IF(I232=9,0.75,IF(I232=17,0.53,IF(I232=33,0.37,IF(I232&gt;=65,0.26,0))))))))))+(J232*1*$K$3)</f>
        <v>0</v>
      </c>
      <c r="L232" s="42"/>
      <c r="M232" s="43"/>
      <c r="N232" s="44">
        <f>($N$3*(IF(L232=1,5,IF(L232=2,3,IF(L232=3,1.8,IF(L232=5,1.08,IF(L232=9,0.75,IF(L232=17,0.53,IF(L232=33,0.37,IF(L232&gt;=65,0.26,0))))))))))+(M232*1*$N$3)</f>
        <v>0</v>
      </c>
      <c r="O232" s="22"/>
      <c r="P232" s="23"/>
      <c r="Q232" s="14">
        <f>($Q$3*(IF(O232=1,5,IF(O232=2,3,IF(O232=3,1.8,IF(O232=5,1.08,IF(O232=9,0.75,IF(O232=17,0.53,IF(O232=33,0.37,IF(O232&gt;=65,0.26,0))))))))))+(P232*1*$Q$3)</f>
        <v>0</v>
      </c>
      <c r="R232" s="42"/>
      <c r="S232" s="43"/>
      <c r="T232" s="44">
        <f>($T$3*(IF(R232=1,5,IF(R232=2,3,IF(R232=3,1.8,IF(R232=5,1.08,IF(R232=9,0.75,IF(R232=17,0.53,IF(R232=33,0.37,IF(R232&gt;=65,0.26,0))))))))))+(S232*1*$T$3)</f>
        <v>0</v>
      </c>
      <c r="U232" s="22"/>
      <c r="V232" s="23"/>
      <c r="W232" s="14">
        <f>($W$3*(IF(U232=1,5,IF(U232=2,3,IF(U232=3,1.8,IF(U232=5,1.08,IF(U232=9,0.75,IF(U232=17,0.53,IF(U232=33,0.37,IF(U232&gt;=65,0.26,0))))))))))+(V232*1*$W$3)</f>
        <v>0</v>
      </c>
      <c r="X232" s="42"/>
      <c r="Y232" s="43"/>
      <c r="Z232" s="44">
        <f>($W$3*(IF(X232=1,5,IF(X232=2,3,IF(X232=3,1.8,IF(X232=5,1.08,IF(X232=9,0.75,IF(X232=17,0.53,IF(X232=33,0.37,IF(X232&gt;=65,0.26,0))))))))))+(Y232*1*$W$3)</f>
        <v>0</v>
      </c>
      <c r="AA232" s="22"/>
      <c r="AB232" s="23"/>
      <c r="AC232" s="14">
        <f>($W$3*(IF(AA232=1,5,IF(AA232=2,3,IF(AA232=3,1.8,IF(AA232=5,1.08,IF(AA232=9,0.75,IF(AA232=17,0.53,IF(AA232=33,0.37,IF(AA232&gt;=65,0.26,0))))))))))+(AB232*1*$W$3)</f>
        <v>0</v>
      </c>
      <c r="AD232" s="33">
        <f>H232+K232+N232+Q232+T232+W232+Z232+AC232</f>
        <v>1.2320000000000002</v>
      </c>
      <c r="AE232" s="33">
        <f>IF(D232&gt;1998,H232+K232+N232+Q232+T232+W232+Z232+AC232,"n/d")</f>
        <v>1.2320000000000002</v>
      </c>
    </row>
    <row r="233" spans="1:31" x14ac:dyDescent="0.15">
      <c r="A233" s="17">
        <v>229</v>
      </c>
      <c r="B233" s="27" t="s">
        <v>264</v>
      </c>
      <c r="C233" s="27" t="s">
        <v>76</v>
      </c>
      <c r="D233" s="7">
        <v>1994</v>
      </c>
      <c r="E233" s="7">
        <v>-74</v>
      </c>
      <c r="F233" s="56"/>
      <c r="G233" s="26" t="s">
        <v>55</v>
      </c>
      <c r="H233" s="33">
        <v>1.2120000000000002</v>
      </c>
      <c r="I233" s="23"/>
      <c r="J233" s="23"/>
      <c r="K233" s="14">
        <f>($K$3*(IF(I233=1,5,IF(I233=2,3,IF(I233=3,1.8,IF(I233=5,1.08,IF(I233=9,0.75,IF(I233=17,0.53,IF(I233=33,0.37,IF(I233&gt;=65,0.26,0))))))))))+(J233*1*$K$3)</f>
        <v>0</v>
      </c>
      <c r="L233" s="43"/>
      <c r="M233" s="43"/>
      <c r="N233" s="44">
        <f>($N$3*(IF(L233=1,5,IF(L233=2,3,IF(L233=3,1.8,IF(L233=5,1.08,IF(L233=9,0.75,IF(L233=17,0.53,IF(L233=33,0.37,IF(L233&gt;=65,0.26,0))))))))))+(M233*1*$N$3)</f>
        <v>0</v>
      </c>
      <c r="O233" s="23"/>
      <c r="P233" s="23"/>
      <c r="Q233" s="14">
        <f>($Q$3*(IF(O233=1,5,IF(O233=2,3,IF(O233=3,1.8,IF(O233=5,1.08,IF(O233=9,0.75,IF(O233=17,0.53,IF(O233=33,0.37,IF(O233&gt;=65,0.26,0))))))))))+(P233*1*$Q$3)</f>
        <v>0</v>
      </c>
      <c r="R233" s="43"/>
      <c r="S233" s="43"/>
      <c r="T233" s="44">
        <f>($T$3*(IF(R233=1,5,IF(R233=2,3,IF(R233=3,1.8,IF(R233=5,1.08,IF(R233=9,0.75,IF(R233=17,0.53,IF(R233=33,0.37,IF(R233&gt;=65,0.26,0))))))))))+(S233*1*$T$3)</f>
        <v>0</v>
      </c>
      <c r="U233" s="23"/>
      <c r="V233" s="23"/>
      <c r="W233" s="14">
        <f>($W$3*(IF(U233=1,5,IF(U233=2,3,IF(U233=3,1.8,IF(U233=5,1.08,IF(U233=9,0.75,IF(U233=17,0.53,IF(U233=33,0.37,IF(U233&gt;=65,0.26,0))))))))))+(V233*1*$W$3)</f>
        <v>0</v>
      </c>
      <c r="X233" s="43"/>
      <c r="Y233" s="43"/>
      <c r="Z233" s="44">
        <f>($W$3*(IF(X233=1,5,IF(X233=2,3,IF(X233=3,1.8,IF(X233=5,1.08,IF(X233=9,0.75,IF(X233=17,0.53,IF(X233=33,0.37,IF(X233&gt;=65,0.26,0))))))))))+(Y233*1*$W$3)</f>
        <v>0</v>
      </c>
      <c r="AA233" s="23"/>
      <c r="AB233" s="23"/>
      <c r="AC233" s="14">
        <f>($W$3*(IF(AA233=1,5,IF(AA233=2,3,IF(AA233=3,1.8,IF(AA233=5,1.08,IF(AA233=9,0.75,IF(AA233=17,0.53,IF(AA233=33,0.37,IF(AA233&gt;=65,0.26,0))))))))))+(AB233*1*$W$3)</f>
        <v>0</v>
      </c>
      <c r="AD233" s="33">
        <f>H233+K233+N233+Q233+T233+W233+Z233+AC233</f>
        <v>1.2120000000000002</v>
      </c>
      <c r="AE233" s="33" t="str">
        <f>IF(D233&gt;1998,H233+K233+N233+Q233+T233+W233+Z233+AC233,"n/d")</f>
        <v>n/d</v>
      </c>
    </row>
    <row r="234" spans="1:31" x14ac:dyDescent="0.15">
      <c r="A234" s="17">
        <v>230</v>
      </c>
      <c r="B234" s="6" t="s">
        <v>215</v>
      </c>
      <c r="C234" s="6" t="s">
        <v>80</v>
      </c>
      <c r="D234" s="29">
        <v>2002</v>
      </c>
      <c r="E234" s="7">
        <v>-46</v>
      </c>
      <c r="F234" s="56"/>
      <c r="G234" s="7" t="s">
        <v>56</v>
      </c>
      <c r="H234" s="33">
        <v>1.2000000000000002</v>
      </c>
      <c r="I234" s="22"/>
      <c r="J234" s="23"/>
      <c r="K234" s="14">
        <f>($K$3*(IF(I234=1,5,IF(I234=2,3,IF(I234=3,1.8,IF(I234=5,1.08,IF(I234=9,0.75,IF(I234=17,0.53,IF(I234=33,0.37,IF(I234&gt;=65,0.26,0))))))))))+(J234*1*$K$3)</f>
        <v>0</v>
      </c>
      <c r="L234" s="42"/>
      <c r="M234" s="43"/>
      <c r="N234" s="44">
        <f>($N$3*(IF(L234=1,5,IF(L234=2,3,IF(L234=3,1.8,IF(L234=5,1.08,IF(L234=9,0.75,IF(L234=17,0.53,IF(L234=33,0.37,IF(L234&gt;=65,0.26,0))))))))))+(M234*1*$N$3)</f>
        <v>0</v>
      </c>
      <c r="O234" s="22"/>
      <c r="P234" s="23"/>
      <c r="Q234" s="14">
        <f>($Q$3*(IF(O234=1,5,IF(O234=2,3,IF(O234=3,1.8,IF(O234=5,1.08,IF(O234=9,0.75,IF(O234=17,0.53,IF(O234=33,0.37,IF(O234&gt;=65,0.26,0))))))))))+(P234*1*$Q$3)</f>
        <v>0</v>
      </c>
      <c r="R234" s="42"/>
      <c r="S234" s="43"/>
      <c r="T234" s="44">
        <f>($T$3*(IF(R234=1,5,IF(R234=2,3,IF(R234=3,1.8,IF(R234=5,1.08,IF(R234=9,0.75,IF(R234=17,0.53,IF(R234=33,0.37,IF(R234&gt;=65,0.26,0))))))))))+(S234*1*$T$3)</f>
        <v>0</v>
      </c>
      <c r="U234" s="22"/>
      <c r="V234" s="23"/>
      <c r="W234" s="14">
        <f>($W$3*(IF(U234=1,5,IF(U234=2,3,IF(U234=3,1.8,IF(U234=5,1.08,IF(U234=9,0.75,IF(U234=17,0.53,IF(U234=33,0.37,IF(U234&gt;=65,0.26,0))))))))))+(V234*1*$W$3)</f>
        <v>0</v>
      </c>
      <c r="X234" s="42"/>
      <c r="Y234" s="43"/>
      <c r="Z234" s="44">
        <f>($W$3*(IF(X234=1,5,IF(X234=2,3,IF(X234=3,1.8,IF(X234=5,1.08,IF(X234=9,0.75,IF(X234=17,0.53,IF(X234=33,0.37,IF(X234&gt;=65,0.26,0))))))))))+(Y234*1*$W$3)</f>
        <v>0</v>
      </c>
      <c r="AA234" s="22"/>
      <c r="AB234" s="23"/>
      <c r="AC234" s="14">
        <f>($W$3*(IF(AA234=1,5,IF(AA234=2,3,IF(AA234=3,1.8,IF(AA234=5,1.08,IF(AA234=9,0.75,IF(AA234=17,0.53,IF(AA234=33,0.37,IF(AA234&gt;=65,0.26,0))))))))))+(AB234*1*$W$3)</f>
        <v>0</v>
      </c>
      <c r="AD234" s="33">
        <f>H234+K234+N234+Q234+T234+W234+Z234+AC234</f>
        <v>1.2000000000000002</v>
      </c>
      <c r="AE234" s="33">
        <f>IF(D234&gt;1998,H234+K234+N234+Q234+T234+W234+Z234+AC234,"n/d")</f>
        <v>1.2000000000000002</v>
      </c>
    </row>
    <row r="235" spans="1:31" x14ac:dyDescent="0.15">
      <c r="A235" s="17">
        <v>231</v>
      </c>
      <c r="B235" s="27" t="s">
        <v>314</v>
      </c>
      <c r="C235" s="6" t="s">
        <v>100</v>
      </c>
      <c r="D235" s="7">
        <v>1995</v>
      </c>
      <c r="E235" s="7">
        <v>-87</v>
      </c>
      <c r="F235" s="56"/>
      <c r="G235" s="7" t="s">
        <v>55</v>
      </c>
      <c r="H235" s="33">
        <v>1.1199999999999999</v>
      </c>
      <c r="I235" s="23"/>
      <c r="J235" s="23"/>
      <c r="K235" s="14">
        <f>($K$3*(IF(I235=1,5,IF(I235=2,3,IF(I235=3,1.8,IF(I235=5,1.08,IF(I235=9,0.75,IF(I235=17,0.53,IF(I235=33,0.37,IF(I235&gt;=65,0.26,0))))))))))+(J235*1*$K$3)</f>
        <v>0</v>
      </c>
      <c r="L235" s="43"/>
      <c r="M235" s="43"/>
      <c r="N235" s="44">
        <f>($N$3*(IF(L235=1,5,IF(L235=2,3,IF(L235=3,1.8,IF(L235=5,1.08,IF(L235=9,0.75,IF(L235=17,0.53,IF(L235=33,0.37,IF(L235&gt;=65,0.26,0))))))))))+(M235*1*$N$3)</f>
        <v>0</v>
      </c>
      <c r="O235" s="23"/>
      <c r="P235" s="23"/>
      <c r="Q235" s="14">
        <f>($Q$3*(IF(O235=1,5,IF(O235=2,3,IF(O235=3,1.8,IF(O235=5,1.08,IF(O235=9,0.75,IF(O235=17,0.53,IF(O235=33,0.37,IF(O235&gt;=65,0.26,0))))))))))+(P235*1*$Q$3)</f>
        <v>0</v>
      </c>
      <c r="R235" s="43"/>
      <c r="S235" s="43"/>
      <c r="T235" s="44">
        <f>($T$3*(IF(R235=1,5,IF(R235=2,3,IF(R235=3,1.8,IF(R235=5,1.08,IF(R235=9,0.75,IF(R235=17,0.53,IF(R235=33,0.37,IF(R235&gt;=65,0.26,0))))))))))+(S235*1*$T$3)</f>
        <v>0</v>
      </c>
      <c r="U235" s="23"/>
      <c r="V235" s="23"/>
      <c r="W235" s="14">
        <f>($W$3*(IF(U235=1,5,IF(U235=2,3,IF(U235=3,1.8,IF(U235=5,1.08,IF(U235=9,0.75,IF(U235=17,0.53,IF(U235=33,0.37,IF(U235&gt;=65,0.26,0))))))))))+(V235*1*$W$3)</f>
        <v>0</v>
      </c>
      <c r="X235" s="43"/>
      <c r="Y235" s="43"/>
      <c r="Z235" s="44">
        <f>($W$3*(IF(X235=1,5,IF(X235=2,3,IF(X235=3,1.8,IF(X235=5,1.08,IF(X235=9,0.75,IF(X235=17,0.53,IF(X235=33,0.37,IF(X235&gt;=65,0.26,0))))))))))+(Y235*1*$W$3)</f>
        <v>0</v>
      </c>
      <c r="AA235" s="23"/>
      <c r="AB235" s="23"/>
      <c r="AC235" s="14">
        <f>($W$3*(IF(AA235=1,5,IF(AA235=2,3,IF(AA235=3,1.8,IF(AA235=5,1.08,IF(AA235=9,0.75,IF(AA235=17,0.53,IF(AA235=33,0.37,IF(AA235&gt;=65,0.26,0))))))))))+(AB235*1*$W$3)</f>
        <v>0</v>
      </c>
      <c r="AD235" s="33">
        <f>H235+K235+N235+Q235+T235+W235+Z235+AC235</f>
        <v>1.1199999999999999</v>
      </c>
      <c r="AE235" s="33" t="str">
        <f>IF(D235&gt;1998,H235+K235+N235+Q235+T235+W235+Z235+AC235,"n/d")</f>
        <v>n/d</v>
      </c>
    </row>
    <row r="236" spans="1:31" x14ac:dyDescent="0.15">
      <c r="A236" s="17">
        <v>232</v>
      </c>
      <c r="B236" s="8" t="s">
        <v>319</v>
      </c>
      <c r="C236" s="8" t="s">
        <v>100</v>
      </c>
      <c r="D236" s="7">
        <v>2002</v>
      </c>
      <c r="E236" s="7">
        <v>-53</v>
      </c>
      <c r="F236" s="56"/>
      <c r="G236" s="7" t="s">
        <v>56</v>
      </c>
      <c r="H236" s="33">
        <v>1.1199999999999999</v>
      </c>
      <c r="I236" s="23"/>
      <c r="J236" s="23"/>
      <c r="K236" s="14">
        <f>($K$3*(IF(I236=1,5,IF(I236=2,3,IF(I236=3,1.8,IF(I236=5,1.08,IF(I236=9,0.75,IF(I236=17,0.53,IF(I236=33,0.37,IF(I236&gt;=65,0.26,0))))))))))+(J236*1*$K$3)</f>
        <v>0</v>
      </c>
      <c r="L236" s="43"/>
      <c r="M236" s="43"/>
      <c r="N236" s="44">
        <f>($N$3*(IF(L236=1,5,IF(L236=2,3,IF(L236=3,1.8,IF(L236=5,1.08,IF(L236=9,0.75,IF(L236=17,0.53,IF(L236=33,0.37,IF(L236&gt;=65,0.26,0))))))))))+(M236*1*$N$3)</f>
        <v>0</v>
      </c>
      <c r="O236" s="23"/>
      <c r="P236" s="23"/>
      <c r="Q236" s="14">
        <f>($Q$3*(IF(O236=1,5,IF(O236=2,3,IF(O236=3,1.8,IF(O236=5,1.08,IF(O236=9,0.75,IF(O236=17,0.53,IF(O236=33,0.37,IF(O236&gt;=65,0.26,0))))))))))+(P236*1*$Q$3)</f>
        <v>0</v>
      </c>
      <c r="R236" s="43"/>
      <c r="S236" s="43"/>
      <c r="T236" s="44">
        <f>($T$3*(IF(R236=1,5,IF(R236=2,3,IF(R236=3,1.8,IF(R236=5,1.08,IF(R236=9,0.75,IF(R236=17,0.53,IF(R236=33,0.37,IF(R236&gt;=65,0.26,0))))))))))+(S236*1*$T$3)</f>
        <v>0</v>
      </c>
      <c r="U236" s="23"/>
      <c r="V236" s="23"/>
      <c r="W236" s="14">
        <f>($W$3*(IF(U236=1,5,IF(U236=2,3,IF(U236=3,1.8,IF(U236=5,1.08,IF(U236=9,0.75,IF(U236=17,0.53,IF(U236=33,0.37,IF(U236&gt;=65,0.26,0))))))))))+(V236*1*$W$3)</f>
        <v>0</v>
      </c>
      <c r="X236" s="43"/>
      <c r="Y236" s="43"/>
      <c r="Z236" s="44">
        <f>($W$3*(IF(X236=1,5,IF(X236=2,3,IF(X236=3,1.8,IF(X236=5,1.08,IF(X236=9,0.75,IF(X236=17,0.53,IF(X236=33,0.37,IF(X236&gt;=65,0.26,0))))))))))+(Y236*1*$W$3)</f>
        <v>0</v>
      </c>
      <c r="AA236" s="23"/>
      <c r="AB236" s="23"/>
      <c r="AC236" s="14">
        <f>($W$3*(IF(AA236=1,5,IF(AA236=2,3,IF(AA236=3,1.8,IF(AA236=5,1.08,IF(AA236=9,0.75,IF(AA236=17,0.53,IF(AA236=33,0.37,IF(AA236&gt;=65,0.26,0))))))))))+(AB236*1*$W$3)</f>
        <v>0</v>
      </c>
      <c r="AD236" s="33">
        <f>H236+K236+N236+Q236+T236+W236+Z236+AC236</f>
        <v>1.1199999999999999</v>
      </c>
      <c r="AE236" s="33">
        <f>IF(D236&gt;1998,H236+K236+N236+Q236+T236+W236+Z236+AC236,"n/d")</f>
        <v>1.1199999999999999</v>
      </c>
    </row>
    <row r="237" spans="1:31" x14ac:dyDescent="0.15">
      <c r="A237" s="17">
        <v>233</v>
      </c>
      <c r="B237" s="8" t="s">
        <v>92</v>
      </c>
      <c r="C237" s="8" t="s">
        <v>83</v>
      </c>
      <c r="D237" s="7">
        <v>1998</v>
      </c>
      <c r="E237" s="7" t="s">
        <v>53</v>
      </c>
      <c r="F237" s="56"/>
      <c r="G237" s="7" t="s">
        <v>55</v>
      </c>
      <c r="H237" s="33">
        <v>1.08</v>
      </c>
      <c r="I237" s="23"/>
      <c r="J237" s="23"/>
      <c r="K237" s="14">
        <f>($K$3*(IF(I237=1,5,IF(I237=2,3,IF(I237=3,1.8,IF(I237=5,1.08,IF(I237=9,0.75,IF(I237=17,0.53,IF(I237=33,0.37,IF(I237&gt;=65,0.26,0))))))))))+(J237*1*$K$3)</f>
        <v>0</v>
      </c>
      <c r="L237" s="43"/>
      <c r="M237" s="43"/>
      <c r="N237" s="44">
        <f>($N$3*(IF(L237=1,5,IF(L237=2,3,IF(L237=3,1.8,IF(L237=5,1.08,IF(L237=9,0.75,IF(L237=17,0.53,IF(L237=33,0.37,IF(L237&gt;=65,0.26,0))))))))))+(M237*1*$N$3)</f>
        <v>0</v>
      </c>
      <c r="O237" s="23"/>
      <c r="P237" s="23"/>
      <c r="Q237" s="14">
        <f>($Q$3*(IF(O237=1,5,IF(O237=2,3,IF(O237=3,1.8,IF(O237=5,1.08,IF(O237=9,0.75,IF(O237=17,0.53,IF(O237=33,0.37,IF(O237&gt;=65,0.26,0))))))))))+(P237*1*$Q$3)</f>
        <v>0</v>
      </c>
      <c r="R237" s="43"/>
      <c r="S237" s="43"/>
      <c r="T237" s="44">
        <f>($T$3*(IF(R237=1,5,IF(R237=2,3,IF(R237=3,1.8,IF(R237=5,1.08,IF(R237=9,0.75,IF(R237=17,0.53,IF(R237=33,0.37,IF(R237&gt;=65,0.26,0))))))))))+(S237*1*$T$3)</f>
        <v>0</v>
      </c>
      <c r="U237" s="23"/>
      <c r="V237" s="23"/>
      <c r="W237" s="14">
        <f>($W$3*(IF(U237=1,5,IF(U237=2,3,IF(U237=3,1.8,IF(U237=5,1.08,IF(U237=9,0.75,IF(U237=17,0.53,IF(U237=33,0.37,IF(U237&gt;=65,0.26,0))))))))))+(V237*1*$W$3)</f>
        <v>0</v>
      </c>
      <c r="X237" s="43"/>
      <c r="Y237" s="43"/>
      <c r="Z237" s="44">
        <f>($W$3*(IF(X237=1,5,IF(X237=2,3,IF(X237=3,1.8,IF(X237=5,1.08,IF(X237=9,0.75,IF(X237=17,0.53,IF(X237=33,0.37,IF(X237&gt;=65,0.26,0))))))))))+(Y237*1*$W$3)</f>
        <v>0</v>
      </c>
      <c r="AA237" s="23"/>
      <c r="AB237" s="23"/>
      <c r="AC237" s="14">
        <f>($W$3*(IF(AA237=1,5,IF(AA237=2,3,IF(AA237=3,1.8,IF(AA237=5,1.08,IF(AA237=9,0.75,IF(AA237=17,0.53,IF(AA237=33,0.37,IF(AA237&gt;=65,0.26,0))))))))))+(AB237*1*$W$3)</f>
        <v>0</v>
      </c>
      <c r="AD237" s="33">
        <f>H237+K237+N237+Q237+T237+W237+Z237+AC237</f>
        <v>1.08</v>
      </c>
      <c r="AE237" s="33" t="str">
        <f>IF(D237&gt;1998,H237+K237+N237+Q237+T237+W237+Z237+AC237,"n/d")</f>
        <v>n/d</v>
      </c>
    </row>
    <row r="238" spans="1:31" x14ac:dyDescent="0.15">
      <c r="A238" s="17">
        <v>234</v>
      </c>
      <c r="B238" s="6" t="s">
        <v>227</v>
      </c>
      <c r="C238" s="6" t="s">
        <v>210</v>
      </c>
      <c r="D238" s="29">
        <v>2001</v>
      </c>
      <c r="E238" s="7">
        <v>-62</v>
      </c>
      <c r="F238" s="56"/>
      <c r="G238" s="7" t="s">
        <v>56</v>
      </c>
      <c r="H238" s="33">
        <v>1.0719999999999998</v>
      </c>
      <c r="I238" s="22"/>
      <c r="J238" s="23"/>
      <c r="K238" s="14">
        <f>($K$3*(IF(I238=1,5,IF(I238=2,3,IF(I238=3,1.8,IF(I238=5,1.08,IF(I238=9,0.75,IF(I238=17,0.53,IF(I238=33,0.37,IF(I238&gt;=65,0.26,0))))))))))+(J238*1*$K$3)</f>
        <v>0</v>
      </c>
      <c r="L238" s="42"/>
      <c r="M238" s="43"/>
      <c r="N238" s="44">
        <f>($N$3*(IF(L238=1,5,IF(L238=2,3,IF(L238=3,1.8,IF(L238=5,1.08,IF(L238=9,0.75,IF(L238=17,0.53,IF(L238=33,0.37,IF(L238&gt;=65,0.26,0))))))))))+(M238*1*$N$3)</f>
        <v>0</v>
      </c>
      <c r="O238" s="22"/>
      <c r="P238" s="23"/>
      <c r="Q238" s="14">
        <f>($Q$3*(IF(O238=1,5,IF(O238=2,3,IF(O238=3,1.8,IF(O238=5,1.08,IF(O238=9,0.75,IF(O238=17,0.53,IF(O238=33,0.37,IF(O238&gt;=65,0.26,0))))))))))+(P238*1*$Q$3)</f>
        <v>0</v>
      </c>
      <c r="R238" s="42"/>
      <c r="S238" s="43"/>
      <c r="T238" s="44">
        <f>($T$3*(IF(R238=1,5,IF(R238=2,3,IF(R238=3,1.8,IF(R238=5,1.08,IF(R238=9,0.75,IF(R238=17,0.53,IF(R238=33,0.37,IF(R238&gt;=65,0.26,0))))))))))+(S238*1*$T$3)</f>
        <v>0</v>
      </c>
      <c r="U238" s="22"/>
      <c r="V238" s="23"/>
      <c r="W238" s="14">
        <f>($W$3*(IF(U238=1,5,IF(U238=2,3,IF(U238=3,1.8,IF(U238=5,1.08,IF(U238=9,0.75,IF(U238=17,0.53,IF(U238=33,0.37,IF(U238&gt;=65,0.26,0))))))))))+(V238*1*$W$3)</f>
        <v>0</v>
      </c>
      <c r="X238" s="42"/>
      <c r="Y238" s="43"/>
      <c r="Z238" s="44">
        <f>($W$3*(IF(X238=1,5,IF(X238=2,3,IF(X238=3,1.8,IF(X238=5,1.08,IF(X238=9,0.75,IF(X238=17,0.53,IF(X238=33,0.37,IF(X238&gt;=65,0.26,0))))))))))+(Y238*1*$W$3)</f>
        <v>0</v>
      </c>
      <c r="AA238" s="22"/>
      <c r="AB238" s="23"/>
      <c r="AC238" s="14">
        <f>($W$3*(IF(AA238=1,5,IF(AA238=2,3,IF(AA238=3,1.8,IF(AA238=5,1.08,IF(AA238=9,0.75,IF(AA238=17,0.53,IF(AA238=33,0.37,IF(AA238&gt;=65,0.26,0))))))))))+(AB238*1*$W$3)</f>
        <v>0</v>
      </c>
      <c r="AD238" s="33">
        <f>H238+K238+N238+Q238+T238+W238+Z238+AC238</f>
        <v>1.0719999999999998</v>
      </c>
      <c r="AE238" s="33">
        <f>IF(D238&gt;1998,H238+K238+N238+Q238+T238+W238+Z238+AC238,"n/d")</f>
        <v>1.0719999999999998</v>
      </c>
    </row>
    <row r="239" spans="1:31" x14ac:dyDescent="0.15">
      <c r="A239" s="17">
        <v>235</v>
      </c>
      <c r="B239" s="6" t="s">
        <v>46</v>
      </c>
      <c r="C239" s="6" t="s">
        <v>0</v>
      </c>
      <c r="D239" s="29">
        <v>2001</v>
      </c>
      <c r="E239" s="7">
        <v>-67</v>
      </c>
      <c r="F239" s="56"/>
      <c r="G239" s="7" t="s">
        <v>56</v>
      </c>
      <c r="H239" s="33">
        <v>0.9820000000000001</v>
      </c>
      <c r="I239" s="22"/>
      <c r="J239" s="23"/>
      <c r="K239" s="14">
        <f>($K$3*(IF(I239=1,5,IF(I239=2,3,IF(I239=3,1.8,IF(I239=5,1.08,IF(I239=9,0.75,IF(I239=17,0.53,IF(I239=33,0.37,IF(I239&gt;=65,0.26,0))))))))))+(J239*1*$K$3)</f>
        <v>0</v>
      </c>
      <c r="L239" s="42"/>
      <c r="M239" s="43"/>
      <c r="N239" s="44">
        <f>($N$3*(IF(L239=1,5,IF(L239=2,3,IF(L239=3,1.8,IF(L239=5,1.08,IF(L239=9,0.75,IF(L239=17,0.53,IF(L239=33,0.37,IF(L239&gt;=65,0.26,0))))))))))+(M239*1*$N$3)</f>
        <v>0</v>
      </c>
      <c r="O239" s="22"/>
      <c r="P239" s="23"/>
      <c r="Q239" s="14">
        <f>($Q$3*(IF(O239=1,5,IF(O239=2,3,IF(O239=3,1.8,IF(O239=5,1.08,IF(O239=9,0.75,IF(O239=17,0.53,IF(O239=33,0.37,IF(O239&gt;=65,0.26,0))))))))))+(P239*1*$Q$3)</f>
        <v>0</v>
      </c>
      <c r="R239" s="42"/>
      <c r="S239" s="43"/>
      <c r="T239" s="44">
        <f>($T$3*(IF(R239=1,5,IF(R239=2,3,IF(R239=3,1.8,IF(R239=5,1.08,IF(R239=9,0.75,IF(R239=17,0.53,IF(R239=33,0.37,IF(R239&gt;=65,0.26,0))))))))))+(S239*1*$T$3)</f>
        <v>0</v>
      </c>
      <c r="U239" s="22"/>
      <c r="V239" s="23"/>
      <c r="W239" s="14">
        <f>($W$3*(IF(U239=1,5,IF(U239=2,3,IF(U239=3,1.8,IF(U239=5,1.08,IF(U239=9,0.75,IF(U239=17,0.53,IF(U239=33,0.37,IF(U239&gt;=65,0.26,0))))))))))+(V239*1*$W$3)</f>
        <v>0</v>
      </c>
      <c r="X239" s="42"/>
      <c r="Y239" s="43"/>
      <c r="Z239" s="44">
        <f>($W$3*(IF(X239=1,5,IF(X239=2,3,IF(X239=3,1.8,IF(X239=5,1.08,IF(X239=9,0.75,IF(X239=17,0.53,IF(X239=33,0.37,IF(X239&gt;=65,0.26,0))))))))))+(Y239*1*$W$3)</f>
        <v>0</v>
      </c>
      <c r="AA239" s="22"/>
      <c r="AB239" s="23"/>
      <c r="AC239" s="14">
        <f>($W$3*(IF(AA239=1,5,IF(AA239=2,3,IF(AA239=3,1.8,IF(AA239=5,1.08,IF(AA239=9,0.75,IF(AA239=17,0.53,IF(AA239=33,0.37,IF(AA239&gt;=65,0.26,0))))))))))+(AB239*1*$W$3)</f>
        <v>0</v>
      </c>
      <c r="AD239" s="33">
        <f>H239+K239+N239+Q239+T239+W239+Z239+AC239</f>
        <v>0.9820000000000001</v>
      </c>
      <c r="AE239" s="33">
        <f>IF(D239&gt;1998,H239+K239+N239+Q239+T239+W239+Z239+AC239,"n/d")</f>
        <v>0.9820000000000001</v>
      </c>
    </row>
    <row r="240" spans="1:31" x14ac:dyDescent="0.15">
      <c r="A240" s="17">
        <v>236</v>
      </c>
      <c r="B240" s="6" t="s">
        <v>20</v>
      </c>
      <c r="C240" s="6" t="s">
        <v>76</v>
      </c>
      <c r="D240" s="29">
        <v>2000</v>
      </c>
      <c r="E240" s="7">
        <v>-68</v>
      </c>
      <c r="F240" s="56"/>
      <c r="G240" s="7" t="s">
        <v>55</v>
      </c>
      <c r="H240" s="33">
        <v>0.85600000000000009</v>
      </c>
      <c r="I240" s="22"/>
      <c r="J240" s="23"/>
      <c r="K240" s="14">
        <f>($K$3*(IF(I240=1,5,IF(I240=2,3,IF(I240=3,1.8,IF(I240=5,1.08,IF(I240=9,0.75,IF(I240=17,0.53,IF(I240=33,0.37,IF(I240&gt;=65,0.26,0))))))))))+(J240*1*$K$3)</f>
        <v>0</v>
      </c>
      <c r="L240" s="42"/>
      <c r="M240" s="43"/>
      <c r="N240" s="44">
        <f>($N$3*(IF(L240=1,5,IF(L240=2,3,IF(L240=3,1.8,IF(L240=5,1.08,IF(L240=9,0.75,IF(L240=17,0.53,IF(L240=33,0.37,IF(L240&gt;=65,0.26,0))))))))))+(M240*1*$N$3)</f>
        <v>0</v>
      </c>
      <c r="O240" s="22"/>
      <c r="P240" s="23"/>
      <c r="Q240" s="14">
        <f>($Q$3*(IF(O240=1,5,IF(O240=2,3,IF(O240=3,1.8,IF(O240=5,1.08,IF(O240=9,0.75,IF(O240=17,0.53,IF(O240=33,0.37,IF(O240&gt;=65,0.26,0))))))))))+(P240*1*$Q$3)</f>
        <v>0</v>
      </c>
      <c r="R240" s="42"/>
      <c r="S240" s="43"/>
      <c r="T240" s="44">
        <f>($T$3*(IF(R240=1,5,IF(R240=2,3,IF(R240=3,1.8,IF(R240=5,1.08,IF(R240=9,0.75,IF(R240=17,0.53,IF(R240=33,0.37,IF(R240&gt;=65,0.26,0))))))))))+(S240*1*$T$3)</f>
        <v>0</v>
      </c>
      <c r="U240" s="22"/>
      <c r="V240" s="23"/>
      <c r="W240" s="14">
        <f>($W$3*(IF(U240=1,5,IF(U240=2,3,IF(U240=3,1.8,IF(U240=5,1.08,IF(U240=9,0.75,IF(U240=17,0.53,IF(U240=33,0.37,IF(U240&gt;=65,0.26,0))))))))))+(V240*1*$W$3)</f>
        <v>0</v>
      </c>
      <c r="X240" s="42"/>
      <c r="Y240" s="43"/>
      <c r="Z240" s="44">
        <f>($W$3*(IF(X240=1,5,IF(X240=2,3,IF(X240=3,1.8,IF(X240=5,1.08,IF(X240=9,0.75,IF(X240=17,0.53,IF(X240=33,0.37,IF(X240&gt;=65,0.26,0))))))))))+(Y240*1*$W$3)</f>
        <v>0</v>
      </c>
      <c r="AA240" s="22"/>
      <c r="AB240" s="23"/>
      <c r="AC240" s="14">
        <f>($W$3*(IF(AA240=1,5,IF(AA240=2,3,IF(AA240=3,1.8,IF(AA240=5,1.08,IF(AA240=9,0.75,IF(AA240=17,0.53,IF(AA240=33,0.37,IF(AA240&gt;=65,0.26,0))))))))))+(AB240*1*$W$3)</f>
        <v>0</v>
      </c>
      <c r="AD240" s="33">
        <f>H240+K240+N240+Q240+T240+W240+Z240+AC240</f>
        <v>0.85600000000000009</v>
      </c>
      <c r="AE240" s="33">
        <f>IF(D240&gt;1998,H240+K240+N240+Q240+T240+W240+Z240+AC240,"n/d")</f>
        <v>0.85600000000000009</v>
      </c>
    </row>
    <row r="241" spans="1:31" x14ac:dyDescent="0.15">
      <c r="A241" s="17">
        <v>237</v>
      </c>
      <c r="B241" s="6" t="s">
        <v>234</v>
      </c>
      <c r="C241" s="6" t="s">
        <v>0</v>
      </c>
      <c r="D241" s="29">
        <v>2000</v>
      </c>
      <c r="E241" s="7" t="s">
        <v>54</v>
      </c>
      <c r="F241" s="56"/>
      <c r="G241" s="7" t="s">
        <v>56</v>
      </c>
      <c r="H241" s="33">
        <v>0.83200000000000007</v>
      </c>
      <c r="I241" s="22"/>
      <c r="J241" s="23"/>
      <c r="K241" s="14">
        <f>($K$3*(IF(I241=1,5,IF(I241=2,3,IF(I241=3,1.8,IF(I241=5,1.08,IF(I241=9,0.75,IF(I241=17,0.53,IF(I241=33,0.37,IF(I241&gt;=65,0.26,0))))))))))+(J241*1*$K$3)</f>
        <v>0</v>
      </c>
      <c r="L241" s="42"/>
      <c r="M241" s="43"/>
      <c r="N241" s="44">
        <f>($N$3*(IF(L241=1,5,IF(L241=2,3,IF(L241=3,1.8,IF(L241=5,1.08,IF(L241=9,0.75,IF(L241=17,0.53,IF(L241=33,0.37,IF(L241&gt;=65,0.26,0))))))))))+(M241*1*$N$3)</f>
        <v>0</v>
      </c>
      <c r="O241" s="22"/>
      <c r="P241" s="23"/>
      <c r="Q241" s="14">
        <f>($Q$3*(IF(O241=1,5,IF(O241=2,3,IF(O241=3,1.8,IF(O241=5,1.08,IF(O241=9,0.75,IF(O241=17,0.53,IF(O241=33,0.37,IF(O241&gt;=65,0.26,0))))))))))+(P241*1*$Q$3)</f>
        <v>0</v>
      </c>
      <c r="R241" s="42"/>
      <c r="S241" s="43"/>
      <c r="T241" s="44">
        <f>($T$3*(IF(R241=1,5,IF(R241=2,3,IF(R241=3,1.8,IF(R241=5,1.08,IF(R241=9,0.75,IF(R241=17,0.53,IF(R241=33,0.37,IF(R241&gt;=65,0.26,0))))))))))+(S241*1*$T$3)</f>
        <v>0</v>
      </c>
      <c r="U241" s="22"/>
      <c r="V241" s="23"/>
      <c r="W241" s="14">
        <f>($W$3*(IF(U241=1,5,IF(U241=2,3,IF(U241=3,1.8,IF(U241=5,1.08,IF(U241=9,0.75,IF(U241=17,0.53,IF(U241=33,0.37,IF(U241&gt;=65,0.26,0))))))))))+(V241*1*$W$3)</f>
        <v>0</v>
      </c>
      <c r="X241" s="42"/>
      <c r="Y241" s="43"/>
      <c r="Z241" s="44">
        <f>($W$3*(IF(X241=1,5,IF(X241=2,3,IF(X241=3,1.8,IF(X241=5,1.08,IF(X241=9,0.75,IF(X241=17,0.53,IF(X241=33,0.37,IF(X241&gt;=65,0.26,0))))))))))+(Y241*1*$W$3)</f>
        <v>0</v>
      </c>
      <c r="AA241" s="22"/>
      <c r="AB241" s="23"/>
      <c r="AC241" s="14">
        <f>($W$3*(IF(AA241=1,5,IF(AA241=2,3,IF(AA241=3,1.8,IF(AA241=5,1.08,IF(AA241=9,0.75,IF(AA241=17,0.53,IF(AA241=33,0.37,IF(AA241&gt;=65,0.26,0))))))))))+(AB241*1*$W$3)</f>
        <v>0</v>
      </c>
      <c r="AD241" s="33">
        <f>H241+K241+N241+Q241+T241+W241+Z241+AC241</f>
        <v>0.83200000000000007</v>
      </c>
      <c r="AE241" s="33">
        <f>IF(D241&gt;1998,H241+K241+N241+Q241+T241+W241+Z241+AC241,"n/d")</f>
        <v>0.83200000000000007</v>
      </c>
    </row>
    <row r="242" spans="1:31" x14ac:dyDescent="0.15">
      <c r="A242" s="17">
        <v>238</v>
      </c>
      <c r="B242" s="27" t="s">
        <v>379</v>
      </c>
      <c r="C242" s="27" t="s">
        <v>76</v>
      </c>
      <c r="D242" s="7">
        <v>1997</v>
      </c>
      <c r="E242" s="7">
        <v>-80</v>
      </c>
      <c r="F242" s="56"/>
      <c r="G242" s="26" t="s">
        <v>55</v>
      </c>
      <c r="H242" s="33">
        <v>0.8</v>
      </c>
      <c r="I242" s="23"/>
      <c r="J242" s="23"/>
      <c r="K242" s="14">
        <f>($K$3*(IF(I242=1,5,IF(I242=2,3,IF(I242=3,1.8,IF(I242=5,1.08,IF(I242=9,0.75,IF(I242=17,0.53,IF(I242=33,0.37,IF(I242&gt;=65,0.26,0))))))))))+(J242*1*$K$3)</f>
        <v>0</v>
      </c>
      <c r="L242" s="43"/>
      <c r="M242" s="43"/>
      <c r="N242" s="44">
        <f>($N$3*(IF(L242=1,5,IF(L242=2,3,IF(L242=3,1.8,IF(L242=5,1.08,IF(L242=9,0.75,IF(L242=17,0.53,IF(L242=33,0.37,IF(L242&gt;=65,0.26,0))))))))))+(M242*1*$N$3)</f>
        <v>0</v>
      </c>
      <c r="O242" s="23"/>
      <c r="P242" s="23"/>
      <c r="Q242" s="14">
        <f>($Q$3*(IF(O242=1,5,IF(O242=2,3,IF(O242=3,1.8,IF(O242=5,1.08,IF(O242=9,0.75,IF(O242=17,0.53,IF(O242=33,0.37,IF(O242&gt;=65,0.26,0))))))))))+(P242*1*$Q$3)</f>
        <v>0</v>
      </c>
      <c r="R242" s="43"/>
      <c r="S242" s="43"/>
      <c r="T242" s="44">
        <f>($T$3*(IF(R242=1,5,IF(R242=2,3,IF(R242=3,1.8,IF(R242=5,1.08,IF(R242=9,0.75,IF(R242=17,0.53,IF(R242=33,0.37,IF(R242&gt;=65,0.26,0))))))))))+(S242*1*$T$3)</f>
        <v>0</v>
      </c>
      <c r="U242" s="23"/>
      <c r="V242" s="23"/>
      <c r="W242" s="14">
        <f>($W$3*(IF(U242=1,5,IF(U242=2,3,IF(U242=3,1.8,IF(U242=5,1.08,IF(U242=9,0.75,IF(U242=17,0.53,IF(U242=33,0.37,IF(U242&gt;=65,0.26,0))))))))))+(V242*1*$W$3)</f>
        <v>0</v>
      </c>
      <c r="X242" s="43"/>
      <c r="Y242" s="43"/>
      <c r="Z242" s="44">
        <f>($W$3*(IF(X242=1,5,IF(X242=2,3,IF(X242=3,1.8,IF(X242=5,1.08,IF(X242=9,0.75,IF(X242=17,0.53,IF(X242=33,0.37,IF(X242&gt;=65,0.26,0))))))))))+(Y242*1*$W$3)</f>
        <v>0</v>
      </c>
      <c r="AA242" s="23"/>
      <c r="AB242" s="23"/>
      <c r="AC242" s="14">
        <f>($W$3*(IF(AA242=1,5,IF(AA242=2,3,IF(AA242=3,1.8,IF(AA242=5,1.08,IF(AA242=9,0.75,IF(AA242=17,0.53,IF(AA242=33,0.37,IF(AA242&gt;=65,0.26,0))))))))))+(AB242*1*$W$3)</f>
        <v>0</v>
      </c>
      <c r="AD242" s="33">
        <f>H242+K242+N242+Q242+T242+W242+Z242+AC242</f>
        <v>0.8</v>
      </c>
      <c r="AE242" s="33" t="str">
        <f>IF(D242&gt;1998,H242+K242+N242+Q242+T242+W242+Z242+AC242,"n/d")</f>
        <v>n/d</v>
      </c>
    </row>
    <row r="243" spans="1:31" x14ac:dyDescent="0.15">
      <c r="A243" s="17">
        <v>239</v>
      </c>
      <c r="B243" s="8" t="s">
        <v>115</v>
      </c>
      <c r="C243" s="8" t="s">
        <v>83</v>
      </c>
      <c r="D243" s="7">
        <v>2001</v>
      </c>
      <c r="E243" s="7">
        <v>-73</v>
      </c>
      <c r="F243" s="56"/>
      <c r="G243" s="7" t="s">
        <v>56</v>
      </c>
      <c r="H243" s="33">
        <v>0.8</v>
      </c>
      <c r="I243" s="23"/>
      <c r="J243" s="23"/>
      <c r="K243" s="14">
        <f>($K$3*(IF(I243=1,5,IF(I243=2,3,IF(I243=3,1.8,IF(I243=5,1.08,IF(I243=9,0.75,IF(I243=17,0.53,IF(I243=33,0.37,IF(I243&gt;=65,0.26,0))))))))))+(J243*1*$K$3)</f>
        <v>0</v>
      </c>
      <c r="L243" s="43"/>
      <c r="M243" s="43"/>
      <c r="N243" s="44">
        <f>($N$3*(IF(L243=1,5,IF(L243=2,3,IF(L243=3,1.8,IF(L243=5,1.08,IF(L243=9,0.75,IF(L243=17,0.53,IF(L243=33,0.37,IF(L243&gt;=65,0.26,0))))))))))+(M243*1*$N$3)</f>
        <v>0</v>
      </c>
      <c r="O243" s="23"/>
      <c r="P243" s="23"/>
      <c r="Q243" s="14">
        <f>($Q$3*(IF(O243=1,5,IF(O243=2,3,IF(O243=3,1.8,IF(O243=5,1.08,IF(O243=9,0.75,IF(O243=17,0.53,IF(O243=33,0.37,IF(O243&gt;=65,0.26,0))))))))))+(P243*1*$Q$3)</f>
        <v>0</v>
      </c>
      <c r="R243" s="43"/>
      <c r="S243" s="43"/>
      <c r="T243" s="44">
        <f>($T$3*(IF(R243=1,5,IF(R243=2,3,IF(R243=3,1.8,IF(R243=5,1.08,IF(R243=9,0.75,IF(R243=17,0.53,IF(R243=33,0.37,IF(R243&gt;=65,0.26,0))))))))))+(S243*1*$T$3)</f>
        <v>0</v>
      </c>
      <c r="U243" s="23"/>
      <c r="V243" s="23"/>
      <c r="W243" s="14">
        <f>($W$3*(IF(U243=1,5,IF(U243=2,3,IF(U243=3,1.8,IF(U243=5,1.08,IF(U243=9,0.75,IF(U243=17,0.53,IF(U243=33,0.37,IF(U243&gt;=65,0.26,0))))))))))+(V243*1*$W$3)</f>
        <v>0</v>
      </c>
      <c r="X243" s="43"/>
      <c r="Y243" s="43"/>
      <c r="Z243" s="44">
        <f>($W$3*(IF(X243=1,5,IF(X243=2,3,IF(X243=3,1.8,IF(X243=5,1.08,IF(X243=9,0.75,IF(X243=17,0.53,IF(X243=33,0.37,IF(X243&gt;=65,0.26,0))))))))))+(Y243*1*$W$3)</f>
        <v>0</v>
      </c>
      <c r="AA243" s="23"/>
      <c r="AB243" s="23"/>
      <c r="AC243" s="14">
        <f>($W$3*(IF(AA243=1,5,IF(AA243=2,3,IF(AA243=3,1.8,IF(AA243=5,1.08,IF(AA243=9,0.75,IF(AA243=17,0.53,IF(AA243=33,0.37,IF(AA243&gt;=65,0.26,0))))))))))+(AB243*1*$W$3)</f>
        <v>0</v>
      </c>
      <c r="AD243" s="33">
        <f>H243+K243+N243+Q243+T243+W243+Z243+AC243</f>
        <v>0.8</v>
      </c>
      <c r="AE243" s="33">
        <f>IF(D243&gt;1998,H243+K243+N243+Q243+T243+W243+Z243+AC243,"n/d")</f>
        <v>0.8</v>
      </c>
    </row>
    <row r="244" spans="1:31" x14ac:dyDescent="0.15">
      <c r="A244" s="17">
        <v>240</v>
      </c>
      <c r="B244" s="8" t="s">
        <v>119</v>
      </c>
      <c r="C244" s="8" t="s">
        <v>80</v>
      </c>
      <c r="D244" s="7">
        <v>2001</v>
      </c>
      <c r="E244" s="7">
        <v>-58</v>
      </c>
      <c r="F244" s="56"/>
      <c r="G244" s="7" t="s">
        <v>55</v>
      </c>
      <c r="H244" s="33">
        <v>0.72400000000000009</v>
      </c>
      <c r="I244" s="23"/>
      <c r="J244" s="23"/>
      <c r="K244" s="14">
        <f>($K$3*(IF(I244=1,5,IF(I244=2,3,IF(I244=3,1.8,IF(I244=5,1.08,IF(I244=9,0.75,IF(I244=17,0.53,IF(I244=33,0.37,IF(I244&gt;=65,0.26,0))))))))))+(J244*1*$K$3)</f>
        <v>0</v>
      </c>
      <c r="L244" s="43"/>
      <c r="M244" s="43"/>
      <c r="N244" s="44">
        <f>($N$3*(IF(L244=1,5,IF(L244=2,3,IF(L244=3,1.8,IF(L244=5,1.08,IF(L244=9,0.75,IF(L244=17,0.53,IF(L244=33,0.37,IF(L244&gt;=65,0.26,0))))))))))+(M244*1*$N$3)</f>
        <v>0</v>
      </c>
      <c r="O244" s="23"/>
      <c r="P244" s="23"/>
      <c r="Q244" s="14">
        <f>($Q$3*(IF(O244=1,5,IF(O244=2,3,IF(O244=3,1.8,IF(O244=5,1.08,IF(O244=9,0.75,IF(O244=17,0.53,IF(O244=33,0.37,IF(O244&gt;=65,0.26,0))))))))))+(P244*1*$Q$3)</f>
        <v>0</v>
      </c>
      <c r="R244" s="43"/>
      <c r="S244" s="43"/>
      <c r="T244" s="44">
        <f>($T$3*(IF(R244=1,5,IF(R244=2,3,IF(R244=3,1.8,IF(R244=5,1.08,IF(R244=9,0.75,IF(R244=17,0.53,IF(R244=33,0.37,IF(R244&gt;=65,0.26,0))))))))))+(S244*1*$T$3)</f>
        <v>0</v>
      </c>
      <c r="U244" s="23"/>
      <c r="V244" s="23"/>
      <c r="W244" s="14">
        <f>($W$3*(IF(U244=1,5,IF(U244=2,3,IF(U244=3,1.8,IF(U244=5,1.08,IF(U244=9,0.75,IF(U244=17,0.53,IF(U244=33,0.37,IF(U244&gt;=65,0.26,0))))))))))+(V244*1*$W$3)</f>
        <v>0</v>
      </c>
      <c r="X244" s="43"/>
      <c r="Y244" s="43"/>
      <c r="Z244" s="44">
        <f>($W$3*(IF(X244=1,5,IF(X244=2,3,IF(X244=3,1.8,IF(X244=5,1.08,IF(X244=9,0.75,IF(X244=17,0.53,IF(X244=33,0.37,IF(X244&gt;=65,0.26,0))))))))))+(Y244*1*$W$3)</f>
        <v>0</v>
      </c>
      <c r="AA244" s="23"/>
      <c r="AB244" s="23"/>
      <c r="AC244" s="14">
        <f>($W$3*(IF(AA244=1,5,IF(AA244=2,3,IF(AA244=3,1.8,IF(AA244=5,1.08,IF(AA244=9,0.75,IF(AA244=17,0.53,IF(AA244=33,0.37,IF(AA244&gt;=65,0.26,0))))))))))+(AB244*1*$W$3)</f>
        <v>0</v>
      </c>
      <c r="AD244" s="33">
        <f>H244+K244+N244+Q244+T244+W244+Z244+AC244</f>
        <v>0.72400000000000009</v>
      </c>
      <c r="AE244" s="33">
        <f>IF(D244&gt;1998,H244+K244+N244+Q244+T244+W244+Z244+AC244,"n/d")</f>
        <v>0.72400000000000009</v>
      </c>
    </row>
    <row r="245" spans="1:31" x14ac:dyDescent="0.15">
      <c r="A245" s="17">
        <v>241</v>
      </c>
      <c r="B245" s="6" t="s">
        <v>323</v>
      </c>
      <c r="C245" s="6" t="s">
        <v>180</v>
      </c>
      <c r="D245" s="29">
        <v>1989</v>
      </c>
      <c r="E245" s="7">
        <v>-73</v>
      </c>
      <c r="F245" s="56"/>
      <c r="G245" s="7" t="s">
        <v>56</v>
      </c>
      <c r="H245" s="33">
        <v>0.72000000000000008</v>
      </c>
      <c r="I245" s="22"/>
      <c r="J245" s="23"/>
      <c r="K245" s="14">
        <f>($K$3*(IF(I245=1,5,IF(I245=2,3,IF(I245=3,1.8,IF(I245=5,1.08,IF(I245=9,0.75,IF(I245=17,0.53,IF(I245=33,0.37,IF(I245&gt;=65,0.26,0))))))))))+(J245*1*$K$3)</f>
        <v>0</v>
      </c>
      <c r="L245" s="42"/>
      <c r="M245" s="43"/>
      <c r="N245" s="44">
        <f>($N$3*(IF(L245=1,5,IF(L245=2,3,IF(L245=3,1.8,IF(L245=5,1.08,IF(L245=9,0.75,IF(L245=17,0.53,IF(L245=33,0.37,IF(L245&gt;=65,0.26,0))))))))))+(M245*1*$N$3)</f>
        <v>0</v>
      </c>
      <c r="O245" s="22"/>
      <c r="P245" s="23"/>
      <c r="Q245" s="14">
        <f>($Q$3*(IF(O245=1,5,IF(O245=2,3,IF(O245=3,1.8,IF(O245=5,1.08,IF(O245=9,0.75,IF(O245=17,0.53,IF(O245=33,0.37,IF(O245&gt;=65,0.26,0))))))))))+(P245*1*$Q$3)</f>
        <v>0</v>
      </c>
      <c r="R245" s="42"/>
      <c r="S245" s="43"/>
      <c r="T245" s="44">
        <f>($T$3*(IF(R245=1,5,IF(R245=2,3,IF(R245=3,1.8,IF(R245=5,1.08,IF(R245=9,0.75,IF(R245=17,0.53,IF(R245=33,0.37,IF(R245&gt;=65,0.26,0))))))))))+(S245*1*$T$3)</f>
        <v>0</v>
      </c>
      <c r="U245" s="22"/>
      <c r="V245" s="23"/>
      <c r="W245" s="14">
        <f>($W$3*(IF(U245=1,5,IF(U245=2,3,IF(U245=3,1.8,IF(U245=5,1.08,IF(U245=9,0.75,IF(U245=17,0.53,IF(U245=33,0.37,IF(U245&gt;=65,0.26,0))))))))))+(V245*1*$W$3)</f>
        <v>0</v>
      </c>
      <c r="X245" s="42"/>
      <c r="Y245" s="43"/>
      <c r="Z245" s="44">
        <f>($W$3*(IF(X245=1,5,IF(X245=2,3,IF(X245=3,1.8,IF(X245=5,1.08,IF(X245=9,0.75,IF(X245=17,0.53,IF(X245=33,0.37,IF(X245&gt;=65,0.26,0))))))))))+(Y245*1*$W$3)</f>
        <v>0</v>
      </c>
      <c r="AA245" s="22"/>
      <c r="AB245" s="23"/>
      <c r="AC245" s="14">
        <f>($W$3*(IF(AA245=1,5,IF(AA245=2,3,IF(AA245=3,1.8,IF(AA245=5,1.08,IF(AA245=9,0.75,IF(AA245=17,0.53,IF(AA245=33,0.37,IF(AA245&gt;=65,0.26,0))))))))))+(AB245*1*$W$3)</f>
        <v>0</v>
      </c>
      <c r="AD245" s="33">
        <f>H245+K245+N245+Q245+T245+W245+Z245+AC245</f>
        <v>0.72000000000000008</v>
      </c>
      <c r="AE245" s="33" t="str">
        <f>IF(D245&gt;1998,H245+K245+N245+Q245+T245+W245+Z245+AC245,"n/d")</f>
        <v>n/d</v>
      </c>
    </row>
    <row r="246" spans="1:31" x14ac:dyDescent="0.15">
      <c r="A246" s="17">
        <v>242</v>
      </c>
      <c r="B246" s="6" t="s">
        <v>305</v>
      </c>
      <c r="C246" s="6" t="s">
        <v>180</v>
      </c>
      <c r="D246" s="29">
        <v>1990</v>
      </c>
      <c r="E246" s="7">
        <v>-80</v>
      </c>
      <c r="F246" s="56"/>
      <c r="G246" s="7" t="s">
        <v>55</v>
      </c>
      <c r="H246" s="33">
        <v>0.72000000000000008</v>
      </c>
      <c r="I246" s="22"/>
      <c r="J246" s="23"/>
      <c r="K246" s="14">
        <f>($K$3*(IF(I246=1,5,IF(I246=2,3,IF(I246=3,1.8,IF(I246=5,1.08,IF(I246=9,0.75,IF(I246=17,0.53,IF(I246=33,0.37,IF(I246&gt;=65,0.26,0))))))))))+(J246*1*$K$3)</f>
        <v>0</v>
      </c>
      <c r="L246" s="42"/>
      <c r="M246" s="43"/>
      <c r="N246" s="44">
        <f>($N$3*(IF(L246=1,5,IF(L246=2,3,IF(L246=3,1.8,IF(L246=5,1.08,IF(L246=9,0.75,IF(L246=17,0.53,IF(L246=33,0.37,IF(L246&gt;=65,0.26,0))))))))))+(M246*1*$N$3)</f>
        <v>0</v>
      </c>
      <c r="O246" s="22"/>
      <c r="P246" s="23"/>
      <c r="Q246" s="14">
        <f>($Q$3*(IF(O246=1,5,IF(O246=2,3,IF(O246=3,1.8,IF(O246=5,1.08,IF(O246=9,0.75,IF(O246=17,0.53,IF(O246=33,0.37,IF(O246&gt;=65,0.26,0))))))))))+(P246*1*$Q$3)</f>
        <v>0</v>
      </c>
      <c r="R246" s="42"/>
      <c r="S246" s="43"/>
      <c r="T246" s="44">
        <f>($T$3*(IF(R246=1,5,IF(R246=2,3,IF(R246=3,1.8,IF(R246=5,1.08,IF(R246=9,0.75,IF(R246=17,0.53,IF(R246=33,0.37,IF(R246&gt;=65,0.26,0))))))))))+(S246*1*$T$3)</f>
        <v>0</v>
      </c>
      <c r="U246" s="22"/>
      <c r="V246" s="23"/>
      <c r="W246" s="14">
        <f>($W$3*(IF(U246=1,5,IF(U246=2,3,IF(U246=3,1.8,IF(U246=5,1.08,IF(U246=9,0.75,IF(U246=17,0.53,IF(U246=33,0.37,IF(U246&gt;=65,0.26,0))))))))))+(V246*1*$W$3)</f>
        <v>0</v>
      </c>
      <c r="X246" s="42"/>
      <c r="Y246" s="43"/>
      <c r="Z246" s="44">
        <f>($W$3*(IF(X246=1,5,IF(X246=2,3,IF(X246=3,1.8,IF(X246=5,1.08,IF(X246=9,0.75,IF(X246=17,0.53,IF(X246=33,0.37,IF(X246&gt;=65,0.26,0))))))))))+(Y246*1*$W$3)</f>
        <v>0</v>
      </c>
      <c r="AA246" s="22"/>
      <c r="AB246" s="23"/>
      <c r="AC246" s="14">
        <f>($W$3*(IF(AA246=1,5,IF(AA246=2,3,IF(AA246=3,1.8,IF(AA246=5,1.08,IF(AA246=9,0.75,IF(AA246=17,0.53,IF(AA246=33,0.37,IF(AA246&gt;=65,0.26,0))))))))))+(AB246*1*$W$3)</f>
        <v>0</v>
      </c>
      <c r="AD246" s="33">
        <f>H246+K246+N246+Q246+T246+W246+Z246+AC246</f>
        <v>0.72000000000000008</v>
      </c>
      <c r="AE246" s="33" t="str">
        <f>IF(D246&gt;1998,H246+K246+N246+Q246+T246+W246+Z246+AC246,"n/d")</f>
        <v>n/d</v>
      </c>
    </row>
    <row r="247" spans="1:31" x14ac:dyDescent="0.15">
      <c r="A247" s="17">
        <v>243</v>
      </c>
      <c r="B247" s="6" t="s">
        <v>303</v>
      </c>
      <c r="C247" s="6" t="s">
        <v>304</v>
      </c>
      <c r="D247" s="29">
        <v>1972</v>
      </c>
      <c r="E247" s="7">
        <v>-80</v>
      </c>
      <c r="F247" s="56"/>
      <c r="G247" s="7" t="s">
        <v>55</v>
      </c>
      <c r="H247" s="33">
        <v>0.72000000000000008</v>
      </c>
      <c r="I247" s="22"/>
      <c r="J247" s="23"/>
      <c r="K247" s="14">
        <f>($K$3*(IF(I247=1,5,IF(I247=2,3,IF(I247=3,1.8,IF(I247=5,1.08,IF(I247=9,0.75,IF(I247=17,0.53,IF(I247=33,0.37,IF(I247&gt;=65,0.26,0))))))))))+(J247*1*$K$3)</f>
        <v>0</v>
      </c>
      <c r="L247" s="42"/>
      <c r="M247" s="43"/>
      <c r="N247" s="44">
        <f>($N$3*(IF(L247=1,5,IF(L247=2,3,IF(L247=3,1.8,IF(L247=5,1.08,IF(L247=9,0.75,IF(L247=17,0.53,IF(L247=33,0.37,IF(L247&gt;=65,0.26,0))))))))))+(M247*1*$N$3)</f>
        <v>0</v>
      </c>
      <c r="O247" s="22"/>
      <c r="P247" s="23"/>
      <c r="Q247" s="14">
        <f>($Q$3*(IF(O247=1,5,IF(O247=2,3,IF(O247=3,1.8,IF(O247=5,1.08,IF(O247=9,0.75,IF(O247=17,0.53,IF(O247=33,0.37,IF(O247&gt;=65,0.26,0))))))))))+(P247*1*$Q$3)</f>
        <v>0</v>
      </c>
      <c r="R247" s="42"/>
      <c r="S247" s="43"/>
      <c r="T247" s="44">
        <f>($T$3*(IF(R247=1,5,IF(R247=2,3,IF(R247=3,1.8,IF(R247=5,1.08,IF(R247=9,0.75,IF(R247=17,0.53,IF(R247=33,0.37,IF(R247&gt;=65,0.26,0))))))))))+(S247*1*$T$3)</f>
        <v>0</v>
      </c>
      <c r="U247" s="22"/>
      <c r="V247" s="23"/>
      <c r="W247" s="14">
        <f>($W$3*(IF(U247=1,5,IF(U247=2,3,IF(U247=3,1.8,IF(U247=5,1.08,IF(U247=9,0.75,IF(U247=17,0.53,IF(U247=33,0.37,IF(U247&gt;=65,0.26,0))))))))))+(V247*1*$W$3)</f>
        <v>0</v>
      </c>
      <c r="X247" s="42"/>
      <c r="Y247" s="43"/>
      <c r="Z247" s="44">
        <f>($W$3*(IF(X247=1,5,IF(X247=2,3,IF(X247=3,1.8,IF(X247=5,1.08,IF(X247=9,0.75,IF(X247=17,0.53,IF(X247=33,0.37,IF(X247&gt;=65,0.26,0))))))))))+(Y247*1*$W$3)</f>
        <v>0</v>
      </c>
      <c r="AA247" s="22"/>
      <c r="AB247" s="23"/>
      <c r="AC247" s="14">
        <f>($W$3*(IF(AA247=1,5,IF(AA247=2,3,IF(AA247=3,1.8,IF(AA247=5,1.08,IF(AA247=9,0.75,IF(AA247=17,0.53,IF(AA247=33,0.37,IF(AA247&gt;=65,0.26,0))))))))))+(AB247*1*$W$3)</f>
        <v>0</v>
      </c>
      <c r="AD247" s="33">
        <f>H247+K247+N247+Q247+T247+W247+Z247+AC247</f>
        <v>0.72000000000000008</v>
      </c>
      <c r="AE247" s="33" t="str">
        <f>IF(D247&gt;1998,H247+K247+N247+Q247+T247+W247+Z247+AC247,"n/d")</f>
        <v>n/d</v>
      </c>
    </row>
    <row r="248" spans="1:31" x14ac:dyDescent="0.15">
      <c r="A248" s="17">
        <v>244</v>
      </c>
      <c r="B248" s="6" t="s">
        <v>352</v>
      </c>
      <c r="C248" s="6" t="s">
        <v>0</v>
      </c>
      <c r="D248" s="29">
        <v>2000</v>
      </c>
      <c r="E248" s="7">
        <v>-67</v>
      </c>
      <c r="F248" s="56"/>
      <c r="G248" s="7" t="s">
        <v>56</v>
      </c>
      <c r="H248" s="33">
        <v>0.72000000000000008</v>
      </c>
      <c r="I248" s="22"/>
      <c r="J248" s="23"/>
      <c r="K248" s="14">
        <f>($K$3*(IF(I248=1,5,IF(I248=2,3,IF(I248=3,1.8,IF(I248=5,1.08,IF(I248=9,0.75,IF(I248=17,0.53,IF(I248=33,0.37,IF(I248&gt;=65,0.26,0))))))))))+(J248*1*$K$3)</f>
        <v>0</v>
      </c>
      <c r="L248" s="42"/>
      <c r="M248" s="43"/>
      <c r="N248" s="44">
        <f>($N$3*(IF(L248=1,5,IF(L248=2,3,IF(L248=3,1.8,IF(L248=5,1.08,IF(L248=9,0.75,IF(L248=17,0.53,IF(L248=33,0.37,IF(L248&gt;=65,0.26,0))))))))))+(M248*1*$N$3)</f>
        <v>0</v>
      </c>
      <c r="O248" s="22"/>
      <c r="P248" s="23"/>
      <c r="Q248" s="14">
        <f>($Q$3*(IF(O248=1,5,IF(O248=2,3,IF(O248=3,1.8,IF(O248=5,1.08,IF(O248=9,0.75,IF(O248=17,0.53,IF(O248=33,0.37,IF(O248&gt;=65,0.26,0))))))))))+(P248*1*$Q$3)</f>
        <v>0</v>
      </c>
      <c r="R248" s="42"/>
      <c r="S248" s="43"/>
      <c r="T248" s="44">
        <f>($T$3*(IF(R248=1,5,IF(R248=2,3,IF(R248=3,1.8,IF(R248=5,1.08,IF(R248=9,0.75,IF(R248=17,0.53,IF(R248=33,0.37,IF(R248&gt;=65,0.26,0))))))))))+(S248*1*$T$3)</f>
        <v>0</v>
      </c>
      <c r="U248" s="22"/>
      <c r="V248" s="23"/>
      <c r="W248" s="14">
        <f>($W$3*(IF(U248=1,5,IF(U248=2,3,IF(U248=3,1.8,IF(U248=5,1.08,IF(U248=9,0.75,IF(U248=17,0.53,IF(U248=33,0.37,IF(U248&gt;=65,0.26,0))))))))))+(V248*1*$W$3)</f>
        <v>0</v>
      </c>
      <c r="X248" s="42"/>
      <c r="Y248" s="43"/>
      <c r="Z248" s="44">
        <f>($W$3*(IF(X248=1,5,IF(X248=2,3,IF(X248=3,1.8,IF(X248=5,1.08,IF(X248=9,0.75,IF(X248=17,0.53,IF(X248=33,0.37,IF(X248&gt;=65,0.26,0))))))))))+(Y248*1*$W$3)</f>
        <v>0</v>
      </c>
      <c r="AA248" s="22"/>
      <c r="AB248" s="23"/>
      <c r="AC248" s="14">
        <f>($W$3*(IF(AA248=1,5,IF(AA248=2,3,IF(AA248=3,1.8,IF(AA248=5,1.08,IF(AA248=9,0.75,IF(AA248=17,0.53,IF(AA248=33,0.37,IF(AA248&gt;=65,0.26,0))))))))))+(AB248*1*$W$3)</f>
        <v>0</v>
      </c>
      <c r="AD248" s="33">
        <f>H248+K248+N248+Q248+T248+W248+Z248+AC248</f>
        <v>0.72000000000000008</v>
      </c>
      <c r="AE248" s="33">
        <f>IF(D248&gt;1998,H248+K248+N248+Q248+T248+W248+Z248+AC248,"n/d")</f>
        <v>0.72000000000000008</v>
      </c>
    </row>
    <row r="249" spans="1:31" x14ac:dyDescent="0.15">
      <c r="A249" s="17">
        <v>245</v>
      </c>
      <c r="B249" s="8" t="s">
        <v>139</v>
      </c>
      <c r="C249" s="8" t="s">
        <v>124</v>
      </c>
      <c r="D249" s="7">
        <v>1999</v>
      </c>
      <c r="E249" s="7">
        <v>-74</v>
      </c>
      <c r="F249" s="56"/>
      <c r="G249" s="7" t="s">
        <v>55</v>
      </c>
      <c r="H249" s="33">
        <v>0.71600000000000008</v>
      </c>
      <c r="I249" s="23"/>
      <c r="J249" s="23"/>
      <c r="K249" s="14">
        <f>($K$3*(IF(I249=1,5,IF(I249=2,3,IF(I249=3,1.8,IF(I249=5,1.08,IF(I249=9,0.75,IF(I249=17,0.53,IF(I249=33,0.37,IF(I249&gt;=65,0.26,0))))))))))+(J249*1*$K$3)</f>
        <v>0</v>
      </c>
      <c r="L249" s="43"/>
      <c r="M249" s="43"/>
      <c r="N249" s="44">
        <f>($N$3*(IF(L249=1,5,IF(L249=2,3,IF(L249=3,1.8,IF(L249=5,1.08,IF(L249=9,0.75,IF(L249=17,0.53,IF(L249=33,0.37,IF(L249&gt;=65,0.26,0))))))))))+(M249*1*$N$3)</f>
        <v>0</v>
      </c>
      <c r="O249" s="23"/>
      <c r="P249" s="23"/>
      <c r="Q249" s="14">
        <f>($Q$3*(IF(O249=1,5,IF(O249=2,3,IF(O249=3,1.8,IF(O249=5,1.08,IF(O249=9,0.75,IF(O249=17,0.53,IF(O249=33,0.37,IF(O249&gt;=65,0.26,0))))))))))+(P249*1*$Q$3)</f>
        <v>0</v>
      </c>
      <c r="R249" s="43"/>
      <c r="S249" s="43"/>
      <c r="T249" s="44">
        <f>($T$3*(IF(R249=1,5,IF(R249=2,3,IF(R249=3,1.8,IF(R249=5,1.08,IF(R249=9,0.75,IF(R249=17,0.53,IF(R249=33,0.37,IF(R249&gt;=65,0.26,0))))))))))+(S249*1*$T$3)</f>
        <v>0</v>
      </c>
      <c r="U249" s="23"/>
      <c r="V249" s="23"/>
      <c r="W249" s="14">
        <f>($W$3*(IF(U249=1,5,IF(U249=2,3,IF(U249=3,1.8,IF(U249=5,1.08,IF(U249=9,0.75,IF(U249=17,0.53,IF(U249=33,0.37,IF(U249&gt;=65,0.26,0))))))))))+(V249*1*$W$3)</f>
        <v>0</v>
      </c>
      <c r="X249" s="43"/>
      <c r="Y249" s="43"/>
      <c r="Z249" s="44">
        <f>($W$3*(IF(X249=1,5,IF(X249=2,3,IF(X249=3,1.8,IF(X249=5,1.08,IF(X249=9,0.75,IF(X249=17,0.53,IF(X249=33,0.37,IF(X249&gt;=65,0.26,0))))))))))+(Y249*1*$W$3)</f>
        <v>0</v>
      </c>
      <c r="AA249" s="23"/>
      <c r="AB249" s="23"/>
      <c r="AC249" s="14">
        <f>($W$3*(IF(AA249=1,5,IF(AA249=2,3,IF(AA249=3,1.8,IF(AA249=5,1.08,IF(AA249=9,0.75,IF(AA249=17,0.53,IF(AA249=33,0.37,IF(AA249&gt;=65,0.26,0))))))))))+(AB249*1*$W$3)</f>
        <v>0</v>
      </c>
      <c r="AD249" s="33">
        <f>H249+K249+N249+Q249+T249+W249+Z249+AC249</f>
        <v>0.71600000000000008</v>
      </c>
      <c r="AE249" s="33">
        <f>IF(D249&gt;1998,H249+K249+N249+Q249+T249+W249+Z249+AC249,"n/d")</f>
        <v>0.71600000000000008</v>
      </c>
    </row>
    <row r="250" spans="1:31" x14ac:dyDescent="0.15">
      <c r="A250" s="17">
        <v>246</v>
      </c>
      <c r="B250" s="27" t="s">
        <v>253</v>
      </c>
      <c r="C250" s="27" t="s">
        <v>336</v>
      </c>
      <c r="D250" s="7">
        <v>1992</v>
      </c>
      <c r="E250" s="7">
        <v>-58</v>
      </c>
      <c r="F250" s="56"/>
      <c r="G250" s="26" t="s">
        <v>55</v>
      </c>
      <c r="H250" s="33">
        <v>0.64800000000000013</v>
      </c>
      <c r="I250" s="23"/>
      <c r="J250" s="23"/>
      <c r="K250" s="14">
        <f>($K$3*(IF(I250=1,5,IF(I250=2,3,IF(I250=3,1.8,IF(I250=5,1.08,IF(I250=9,0.75,IF(I250=17,0.53,IF(I250=33,0.37,IF(I250&gt;=65,0.26,0))))))))))+(J250*1*$K$3)</f>
        <v>0</v>
      </c>
      <c r="L250" s="43"/>
      <c r="M250" s="43"/>
      <c r="N250" s="44">
        <f>($N$3*(IF(L250=1,5,IF(L250=2,3,IF(L250=3,1.8,IF(L250=5,1.08,IF(L250=9,0.75,IF(L250=17,0.53,IF(L250=33,0.37,IF(L250&gt;=65,0.26,0))))))))))+(M250*1*$N$3)</f>
        <v>0</v>
      </c>
      <c r="O250" s="23"/>
      <c r="P250" s="23"/>
      <c r="Q250" s="14">
        <f>($Q$3*(IF(O250=1,5,IF(O250=2,3,IF(O250=3,1.8,IF(O250=5,1.08,IF(O250=9,0.75,IF(O250=17,0.53,IF(O250=33,0.37,IF(O250&gt;=65,0.26,0))))))))))+(P250*1*$Q$3)</f>
        <v>0</v>
      </c>
      <c r="R250" s="43"/>
      <c r="S250" s="43"/>
      <c r="T250" s="44">
        <f>($T$3*(IF(R250=1,5,IF(R250=2,3,IF(R250=3,1.8,IF(R250=5,1.08,IF(R250=9,0.75,IF(R250=17,0.53,IF(R250=33,0.37,IF(R250&gt;=65,0.26,0))))))))))+(S250*1*$T$3)</f>
        <v>0</v>
      </c>
      <c r="U250" s="23"/>
      <c r="V250" s="23"/>
      <c r="W250" s="14">
        <f>($W$3*(IF(U250=1,5,IF(U250=2,3,IF(U250=3,1.8,IF(U250=5,1.08,IF(U250=9,0.75,IF(U250=17,0.53,IF(U250=33,0.37,IF(U250&gt;=65,0.26,0))))))))))+(V250*1*$W$3)</f>
        <v>0</v>
      </c>
      <c r="X250" s="43"/>
      <c r="Y250" s="43"/>
      <c r="Z250" s="44">
        <f>($W$3*(IF(X250=1,5,IF(X250=2,3,IF(X250=3,1.8,IF(X250=5,1.08,IF(X250=9,0.75,IF(X250=17,0.53,IF(X250=33,0.37,IF(X250&gt;=65,0.26,0))))))))))+(Y250*1*$W$3)</f>
        <v>0</v>
      </c>
      <c r="AA250" s="23"/>
      <c r="AB250" s="23"/>
      <c r="AC250" s="14">
        <f>($W$3*(IF(AA250=1,5,IF(AA250=2,3,IF(AA250=3,1.8,IF(AA250=5,1.08,IF(AA250=9,0.75,IF(AA250=17,0.53,IF(AA250=33,0.37,IF(AA250&gt;=65,0.26,0))))))))))+(AB250*1*$W$3)</f>
        <v>0</v>
      </c>
      <c r="AD250" s="33">
        <f>H250+K250+N250+Q250+T250+W250+Z250+AC250</f>
        <v>0.64800000000000013</v>
      </c>
      <c r="AE250" s="33" t="str">
        <f>IF(D250&gt;1998,H250+K250+N250+Q250+T250+W250+Z250+AC250,"n/d")</f>
        <v>n/d</v>
      </c>
    </row>
    <row r="251" spans="1:31" x14ac:dyDescent="0.15">
      <c r="A251" s="17">
        <v>247</v>
      </c>
      <c r="B251" s="6" t="s">
        <v>298</v>
      </c>
      <c r="C251" s="6" t="s">
        <v>100</v>
      </c>
      <c r="D251" s="29">
        <v>1998</v>
      </c>
      <c r="E251" s="7">
        <v>-63</v>
      </c>
      <c r="F251" s="56"/>
      <c r="G251" s="7" t="s">
        <v>55</v>
      </c>
      <c r="H251" s="33">
        <v>0.6120000000000001</v>
      </c>
      <c r="I251" s="23"/>
      <c r="J251" s="23"/>
      <c r="K251" s="14">
        <f>($K$3*(IF(I251=1,5,IF(I251=2,3,IF(I251=3,1.8,IF(I251=5,1.08,IF(I251=9,0.75,IF(I251=17,0.53,IF(I251=33,0.37,IF(I251&gt;=65,0.26,0))))))))))+(J251*1*$K$3)</f>
        <v>0</v>
      </c>
      <c r="L251" s="43"/>
      <c r="M251" s="43"/>
      <c r="N251" s="44">
        <f>($N$3*(IF(L251=1,5,IF(L251=2,3,IF(L251=3,1.8,IF(L251=5,1.08,IF(L251=9,0.75,IF(L251=17,0.53,IF(L251=33,0.37,IF(L251&gt;=65,0.26,0))))))))))+(M251*1*$N$3)</f>
        <v>0</v>
      </c>
      <c r="O251" s="23"/>
      <c r="P251" s="23"/>
      <c r="Q251" s="14">
        <f>($Q$3*(IF(O251=1,5,IF(O251=2,3,IF(O251=3,1.8,IF(O251=5,1.08,IF(O251=9,0.75,IF(O251=17,0.53,IF(O251=33,0.37,IF(O251&gt;=65,0.26,0))))))))))+(P251*1*$Q$3)</f>
        <v>0</v>
      </c>
      <c r="R251" s="43"/>
      <c r="S251" s="43"/>
      <c r="T251" s="44">
        <f>($T$3*(IF(R251=1,5,IF(R251=2,3,IF(R251=3,1.8,IF(R251=5,1.08,IF(R251=9,0.75,IF(R251=17,0.53,IF(R251=33,0.37,IF(R251&gt;=65,0.26,0))))))))))+(S251*1*$T$3)</f>
        <v>0</v>
      </c>
      <c r="U251" s="23"/>
      <c r="V251" s="23"/>
      <c r="W251" s="14">
        <f>($W$3*(IF(U251=1,5,IF(U251=2,3,IF(U251=3,1.8,IF(U251=5,1.08,IF(U251=9,0.75,IF(U251=17,0.53,IF(U251=33,0.37,IF(U251&gt;=65,0.26,0))))))))))+(V251*1*$W$3)</f>
        <v>0</v>
      </c>
      <c r="X251" s="43"/>
      <c r="Y251" s="43"/>
      <c r="Z251" s="44">
        <f>($W$3*(IF(X251=1,5,IF(X251=2,3,IF(X251=3,1.8,IF(X251=5,1.08,IF(X251=9,0.75,IF(X251=17,0.53,IF(X251=33,0.37,IF(X251&gt;=65,0.26,0))))))))))+(Y251*1*$W$3)</f>
        <v>0</v>
      </c>
      <c r="AA251" s="23"/>
      <c r="AB251" s="23"/>
      <c r="AC251" s="14">
        <f>($W$3*(IF(AA251=1,5,IF(AA251=2,3,IF(AA251=3,1.8,IF(AA251=5,1.08,IF(AA251=9,0.75,IF(AA251=17,0.53,IF(AA251=33,0.37,IF(AA251&gt;=65,0.26,0))))))))))+(AB251*1*$W$3)</f>
        <v>0</v>
      </c>
      <c r="AD251" s="33">
        <f>H251+K251+N251+Q251+T251+W251+Z251+AC251</f>
        <v>0.6120000000000001</v>
      </c>
      <c r="AE251" s="33" t="str">
        <f>IF(D251&gt;1998,H251+K251+N251+Q251+T251+W251+Z251+AC251,"n/d")</f>
        <v>n/d</v>
      </c>
    </row>
    <row r="252" spans="1:31" x14ac:dyDescent="0.15">
      <c r="A252" s="17">
        <v>248</v>
      </c>
      <c r="B252" s="6" t="s">
        <v>269</v>
      </c>
      <c r="C252" s="6" t="s">
        <v>0</v>
      </c>
      <c r="D252" s="29">
        <v>2002</v>
      </c>
      <c r="E252" s="7">
        <v>-49</v>
      </c>
      <c r="F252" s="56"/>
      <c r="G252" s="26" t="s">
        <v>56</v>
      </c>
      <c r="H252" s="33">
        <v>0.55999999999999994</v>
      </c>
      <c r="I252" s="22"/>
      <c r="J252" s="23"/>
      <c r="K252" s="14">
        <f>($K$3*(IF(I252=1,5,IF(I252=2,3,IF(I252=3,1.8,IF(I252=5,1.08,IF(I252=9,0.75,IF(I252=17,0.53,IF(I252=33,0.37,IF(I252&gt;=65,0.26,0))))))))))+(J252*1*$K$3)</f>
        <v>0</v>
      </c>
      <c r="L252" s="42"/>
      <c r="M252" s="43"/>
      <c r="N252" s="44">
        <f>($N$3*(IF(L252=1,5,IF(L252=2,3,IF(L252=3,1.8,IF(L252=5,1.08,IF(L252=9,0.75,IF(L252=17,0.53,IF(L252=33,0.37,IF(L252&gt;=65,0.26,0))))))))))+(M252*1*$N$3)</f>
        <v>0</v>
      </c>
      <c r="O252" s="22"/>
      <c r="P252" s="23"/>
      <c r="Q252" s="14">
        <f>($Q$3*(IF(O252=1,5,IF(O252=2,3,IF(O252=3,1.8,IF(O252=5,1.08,IF(O252=9,0.75,IF(O252=17,0.53,IF(O252=33,0.37,IF(O252&gt;=65,0.26,0))))))))))+(P252*1*$Q$3)</f>
        <v>0</v>
      </c>
      <c r="R252" s="42"/>
      <c r="S252" s="43"/>
      <c r="T252" s="44">
        <f>($T$3*(IF(R252=1,5,IF(R252=2,3,IF(R252=3,1.8,IF(R252=5,1.08,IF(R252=9,0.75,IF(R252=17,0.53,IF(R252=33,0.37,IF(R252&gt;=65,0.26,0))))))))))+(S252*1*$T$3)</f>
        <v>0</v>
      </c>
      <c r="U252" s="22"/>
      <c r="V252" s="23"/>
      <c r="W252" s="14">
        <f>($W$3*(IF(U252=1,5,IF(U252=2,3,IF(U252=3,1.8,IF(U252=5,1.08,IF(U252=9,0.75,IF(U252=17,0.53,IF(U252=33,0.37,IF(U252&gt;=65,0.26,0))))))))))+(V252*1*$W$3)</f>
        <v>0</v>
      </c>
      <c r="X252" s="42"/>
      <c r="Y252" s="43"/>
      <c r="Z252" s="44">
        <f>($W$3*(IF(X252=1,5,IF(X252=2,3,IF(X252=3,1.8,IF(X252=5,1.08,IF(X252=9,0.75,IF(X252=17,0.53,IF(X252=33,0.37,IF(X252&gt;=65,0.26,0))))))))))+(Y252*1*$W$3)</f>
        <v>0</v>
      </c>
      <c r="AA252" s="22"/>
      <c r="AB252" s="23"/>
      <c r="AC252" s="14">
        <f>($W$3*(IF(AA252=1,5,IF(AA252=2,3,IF(AA252=3,1.8,IF(AA252=5,1.08,IF(AA252=9,0.75,IF(AA252=17,0.53,IF(AA252=33,0.37,IF(AA252&gt;=65,0.26,0))))))))))+(AB252*1*$W$3)</f>
        <v>0</v>
      </c>
      <c r="AD252" s="33">
        <f>H252+K252+N252+Q252+T252+W252+Z252+AC252</f>
        <v>0.55999999999999994</v>
      </c>
      <c r="AE252" s="33">
        <f>IF(D252&gt;1998,H252+K252+N252+Q252+T252+W252+Z252+AC252,"n/d")</f>
        <v>0.55999999999999994</v>
      </c>
    </row>
    <row r="253" spans="1:31" x14ac:dyDescent="0.15">
      <c r="A253" s="17">
        <v>249</v>
      </c>
      <c r="B253" s="6" t="s">
        <v>259</v>
      </c>
      <c r="C253" s="6" t="s">
        <v>0</v>
      </c>
      <c r="D253" s="29">
        <v>2001</v>
      </c>
      <c r="E253" s="7">
        <v>-68</v>
      </c>
      <c r="F253" s="56"/>
      <c r="G253" s="7" t="s">
        <v>55</v>
      </c>
      <c r="H253" s="33">
        <v>0.55999999999999994</v>
      </c>
      <c r="I253" s="22"/>
      <c r="J253" s="23"/>
      <c r="K253" s="14">
        <f>($K$3*(IF(I253=1,5,IF(I253=2,3,IF(I253=3,1.8,IF(I253=5,1.08,IF(I253=9,0.75,IF(I253=17,0.53,IF(I253=33,0.37,IF(I253&gt;=65,0.26,0))))))))))+(J253*1*$K$3)</f>
        <v>0</v>
      </c>
      <c r="L253" s="42"/>
      <c r="M253" s="43"/>
      <c r="N253" s="44">
        <f>($N$3*(IF(L253=1,5,IF(L253=2,3,IF(L253=3,1.8,IF(L253=5,1.08,IF(L253=9,0.75,IF(L253=17,0.53,IF(L253=33,0.37,IF(L253&gt;=65,0.26,0))))))))))+(M253*1*$N$3)</f>
        <v>0</v>
      </c>
      <c r="O253" s="22"/>
      <c r="P253" s="23"/>
      <c r="Q253" s="14">
        <f>($Q$3*(IF(O253=1,5,IF(O253=2,3,IF(O253=3,1.8,IF(O253=5,1.08,IF(O253=9,0.75,IF(O253=17,0.53,IF(O253=33,0.37,IF(O253&gt;=65,0.26,0))))))))))+(P253*1*$Q$3)</f>
        <v>0</v>
      </c>
      <c r="R253" s="42"/>
      <c r="S253" s="43"/>
      <c r="T253" s="44">
        <f>($T$3*(IF(R253=1,5,IF(R253=2,3,IF(R253=3,1.8,IF(R253=5,1.08,IF(R253=9,0.75,IF(R253=17,0.53,IF(R253=33,0.37,IF(R253&gt;=65,0.26,0))))))))))+(S253*1*$T$3)</f>
        <v>0</v>
      </c>
      <c r="U253" s="22"/>
      <c r="V253" s="23"/>
      <c r="W253" s="14">
        <f>($W$3*(IF(U253=1,5,IF(U253=2,3,IF(U253=3,1.8,IF(U253=5,1.08,IF(U253=9,0.75,IF(U253=17,0.53,IF(U253=33,0.37,IF(U253&gt;=65,0.26,0))))))))))+(V253*1*$W$3)</f>
        <v>0</v>
      </c>
      <c r="X253" s="42"/>
      <c r="Y253" s="43"/>
      <c r="Z253" s="44">
        <f>($W$3*(IF(X253=1,5,IF(X253=2,3,IF(X253=3,1.8,IF(X253=5,1.08,IF(X253=9,0.75,IF(X253=17,0.53,IF(X253=33,0.37,IF(X253&gt;=65,0.26,0))))))))))+(Y253*1*$W$3)</f>
        <v>0</v>
      </c>
      <c r="AA253" s="22"/>
      <c r="AB253" s="23"/>
      <c r="AC253" s="14">
        <f>($W$3*(IF(AA253=1,5,IF(AA253=2,3,IF(AA253=3,1.8,IF(AA253=5,1.08,IF(AA253=9,0.75,IF(AA253=17,0.53,IF(AA253=33,0.37,IF(AA253&gt;=65,0.26,0))))))))))+(AB253*1*$W$3)</f>
        <v>0</v>
      </c>
      <c r="AD253" s="33">
        <f>H253+K253+N253+Q253+T253+W253+Z253+AC253</f>
        <v>0.55999999999999994</v>
      </c>
      <c r="AE253" s="33">
        <f>IF(D253&gt;1998,H253+K253+N253+Q253+T253+W253+Z253+AC253,"n/d")</f>
        <v>0.55999999999999994</v>
      </c>
    </row>
    <row r="254" spans="1:31" x14ac:dyDescent="0.15">
      <c r="A254" s="17">
        <v>250</v>
      </c>
      <c r="B254" s="6" t="s">
        <v>252</v>
      </c>
      <c r="C254" s="6" t="s">
        <v>157</v>
      </c>
      <c r="D254" s="29">
        <v>1992</v>
      </c>
      <c r="E254" s="7">
        <v>-87</v>
      </c>
      <c r="F254" s="56"/>
      <c r="G254" s="26" t="s">
        <v>55</v>
      </c>
      <c r="H254" s="33">
        <v>0.55999999999999994</v>
      </c>
      <c r="I254" s="22"/>
      <c r="J254" s="23"/>
      <c r="K254" s="14">
        <f>($K$3*(IF(I254=1,5,IF(I254=2,3,IF(I254=3,1.8,IF(I254=5,1.08,IF(I254=9,0.75,IF(I254=17,0.53,IF(I254=33,0.37,IF(I254&gt;=65,0.26,0))))))))))+(J254*1*$K$3)</f>
        <v>0</v>
      </c>
      <c r="L254" s="42"/>
      <c r="M254" s="43"/>
      <c r="N254" s="44">
        <f>($N$3*(IF(L254=1,5,IF(L254=2,3,IF(L254=3,1.8,IF(L254=5,1.08,IF(L254=9,0.75,IF(L254=17,0.53,IF(L254=33,0.37,IF(L254&gt;=65,0.26,0))))))))))+(M254*1*$N$3)</f>
        <v>0</v>
      </c>
      <c r="O254" s="22"/>
      <c r="P254" s="23"/>
      <c r="Q254" s="14">
        <f>($Q$3*(IF(O254=1,5,IF(O254=2,3,IF(O254=3,1.8,IF(O254=5,1.08,IF(O254=9,0.75,IF(O254=17,0.53,IF(O254=33,0.37,IF(O254&gt;=65,0.26,0))))))))))+(P254*1*$Q$3)</f>
        <v>0</v>
      </c>
      <c r="R254" s="42"/>
      <c r="S254" s="43"/>
      <c r="T254" s="44">
        <f>($T$3*(IF(R254=1,5,IF(R254=2,3,IF(R254=3,1.8,IF(R254=5,1.08,IF(R254=9,0.75,IF(R254=17,0.53,IF(R254=33,0.37,IF(R254&gt;=65,0.26,0))))))))))+(S254*1*$T$3)</f>
        <v>0</v>
      </c>
      <c r="U254" s="22"/>
      <c r="V254" s="23"/>
      <c r="W254" s="14">
        <f>($W$3*(IF(U254=1,5,IF(U254=2,3,IF(U254=3,1.8,IF(U254=5,1.08,IF(U254=9,0.75,IF(U254=17,0.53,IF(U254=33,0.37,IF(U254&gt;=65,0.26,0))))))))))+(V254*1*$W$3)</f>
        <v>0</v>
      </c>
      <c r="X254" s="42"/>
      <c r="Y254" s="43"/>
      <c r="Z254" s="44">
        <f>($W$3*(IF(X254=1,5,IF(X254=2,3,IF(X254=3,1.8,IF(X254=5,1.08,IF(X254=9,0.75,IF(X254=17,0.53,IF(X254=33,0.37,IF(X254&gt;=65,0.26,0))))))))))+(Y254*1*$W$3)</f>
        <v>0</v>
      </c>
      <c r="AA254" s="22"/>
      <c r="AB254" s="23"/>
      <c r="AC254" s="14">
        <f>($W$3*(IF(AA254=1,5,IF(AA254=2,3,IF(AA254=3,1.8,IF(AA254=5,1.08,IF(AA254=9,0.75,IF(AA254=17,0.53,IF(AA254=33,0.37,IF(AA254&gt;=65,0.26,0))))))))))+(AB254*1*$W$3)</f>
        <v>0</v>
      </c>
      <c r="AD254" s="33">
        <f>H254+K254+N254+Q254+T254+W254+Z254+AC254</f>
        <v>0.55999999999999994</v>
      </c>
      <c r="AE254" s="33" t="str">
        <f>IF(D254&gt;1998,H254+K254+N254+Q254+T254+W254+Z254+AC254,"n/d")</f>
        <v>n/d</v>
      </c>
    </row>
    <row r="255" spans="1:31" x14ac:dyDescent="0.15">
      <c r="A255" s="17">
        <v>251</v>
      </c>
      <c r="B255" s="6" t="s">
        <v>26</v>
      </c>
      <c r="C255" s="6" t="s">
        <v>101</v>
      </c>
      <c r="D255" s="29">
        <v>1999</v>
      </c>
      <c r="E255" s="7">
        <v>-74</v>
      </c>
      <c r="F255" s="56"/>
      <c r="G255" s="7" t="s">
        <v>55</v>
      </c>
      <c r="H255" s="33">
        <v>0.43200000000000005</v>
      </c>
      <c r="I255" s="22"/>
      <c r="J255" s="23"/>
      <c r="K255" s="14">
        <f>($K$3*(IF(I255=1,5,IF(I255=2,3,IF(I255=3,1.8,IF(I255=5,1.08,IF(I255=9,0.75,IF(I255=17,0.53,IF(I255=33,0.37,IF(I255&gt;=65,0.26,0))))))))))+(J255*1*$K$3)</f>
        <v>0</v>
      </c>
      <c r="L255" s="42"/>
      <c r="M255" s="43"/>
      <c r="N255" s="44">
        <f>($N$3*(IF(L255=1,5,IF(L255=2,3,IF(L255=3,1.8,IF(L255=5,1.08,IF(L255=9,0.75,IF(L255=17,0.53,IF(L255=33,0.37,IF(L255&gt;=65,0.26,0))))))))))+(M255*1*$N$3)</f>
        <v>0</v>
      </c>
      <c r="O255" s="22"/>
      <c r="P255" s="23"/>
      <c r="Q255" s="14">
        <f>($Q$3*(IF(O255=1,5,IF(O255=2,3,IF(O255=3,1.8,IF(O255=5,1.08,IF(O255=9,0.75,IF(O255=17,0.53,IF(O255=33,0.37,IF(O255&gt;=65,0.26,0))))))))))+(P255*1*$Q$3)</f>
        <v>0</v>
      </c>
      <c r="R255" s="42"/>
      <c r="S255" s="43"/>
      <c r="T255" s="44">
        <f>($T$3*(IF(R255=1,5,IF(R255=2,3,IF(R255=3,1.8,IF(R255=5,1.08,IF(R255=9,0.75,IF(R255=17,0.53,IF(R255=33,0.37,IF(R255&gt;=65,0.26,0))))))))))+(S255*1*$T$3)</f>
        <v>0</v>
      </c>
      <c r="U255" s="22"/>
      <c r="V255" s="23"/>
      <c r="W255" s="14">
        <f>($W$3*(IF(U255=1,5,IF(U255=2,3,IF(U255=3,1.8,IF(U255=5,1.08,IF(U255=9,0.75,IF(U255=17,0.53,IF(U255=33,0.37,IF(U255&gt;=65,0.26,0))))))))))+(V255*1*$W$3)</f>
        <v>0</v>
      </c>
      <c r="X255" s="42"/>
      <c r="Y255" s="43"/>
      <c r="Z255" s="44">
        <f>($W$3*(IF(X255=1,5,IF(X255=2,3,IF(X255=3,1.8,IF(X255=5,1.08,IF(X255=9,0.75,IF(X255=17,0.53,IF(X255=33,0.37,IF(X255&gt;=65,0.26,0))))))))))+(Y255*1*$W$3)</f>
        <v>0</v>
      </c>
      <c r="AA255" s="22"/>
      <c r="AB255" s="23"/>
      <c r="AC255" s="14">
        <f>($W$3*(IF(AA255=1,5,IF(AA255=2,3,IF(AA255=3,1.8,IF(AA255=5,1.08,IF(AA255=9,0.75,IF(AA255=17,0.53,IF(AA255=33,0.37,IF(AA255&gt;=65,0.26,0))))))))))+(AB255*1*$W$3)</f>
        <v>0</v>
      </c>
      <c r="AD255" s="33">
        <f>H255+K255+N255+Q255+T255+W255+Z255+AC255</f>
        <v>0.43200000000000005</v>
      </c>
      <c r="AE255" s="33">
        <f>IF(D255&gt;1998,H255+K255+N255+Q255+T255+W255+Z255+AC255,"n/d")</f>
        <v>0.43200000000000005</v>
      </c>
    </row>
    <row r="256" spans="1:31" x14ac:dyDescent="0.15">
      <c r="A256" s="17">
        <v>252</v>
      </c>
      <c r="B256" s="6" t="s">
        <v>312</v>
      </c>
      <c r="C256" s="8" t="s">
        <v>86</v>
      </c>
      <c r="D256" s="7">
        <v>1999</v>
      </c>
      <c r="E256" s="7">
        <v>-87</v>
      </c>
      <c r="F256" s="56"/>
      <c r="G256" s="7" t="s">
        <v>55</v>
      </c>
      <c r="H256" s="33">
        <v>0.43200000000000005</v>
      </c>
      <c r="I256" s="22"/>
      <c r="J256" s="23"/>
      <c r="K256" s="14">
        <f>($K$3*(IF(I256=1,5,IF(I256=2,3,IF(I256=3,1.8,IF(I256=5,1.08,IF(I256=9,0.75,IF(I256=17,0.53,IF(I256=33,0.37,IF(I256&gt;=65,0.26,0))))))))))+(J256*1*$K$3)</f>
        <v>0</v>
      </c>
      <c r="L256" s="42"/>
      <c r="M256" s="43"/>
      <c r="N256" s="44">
        <f>($N$3*(IF(L256=1,5,IF(L256=2,3,IF(L256=3,1.8,IF(L256=5,1.08,IF(L256=9,0.75,IF(L256=17,0.53,IF(L256=33,0.37,IF(L256&gt;=65,0.26,0))))))))))+(M256*1*$N$3)</f>
        <v>0</v>
      </c>
      <c r="O256" s="22"/>
      <c r="P256" s="23"/>
      <c r="Q256" s="14">
        <f>($Q$3*(IF(O256=1,5,IF(O256=2,3,IF(O256=3,1.8,IF(O256=5,1.08,IF(O256=9,0.75,IF(O256=17,0.53,IF(O256=33,0.37,IF(O256&gt;=65,0.26,0))))))))))+(P256*1*$Q$3)</f>
        <v>0</v>
      </c>
      <c r="R256" s="42"/>
      <c r="S256" s="43"/>
      <c r="T256" s="44">
        <f>($T$3*(IF(R256=1,5,IF(R256=2,3,IF(R256=3,1.8,IF(R256=5,1.08,IF(R256=9,0.75,IF(R256=17,0.53,IF(R256=33,0.37,IF(R256&gt;=65,0.26,0))))))))))+(S256*1*$T$3)</f>
        <v>0</v>
      </c>
      <c r="U256" s="22"/>
      <c r="V256" s="23"/>
      <c r="W256" s="14">
        <f>($W$3*(IF(U256=1,5,IF(U256=2,3,IF(U256=3,1.8,IF(U256=5,1.08,IF(U256=9,0.75,IF(U256=17,0.53,IF(U256=33,0.37,IF(U256&gt;=65,0.26,0))))))))))+(V256*1*$W$3)</f>
        <v>0</v>
      </c>
      <c r="X256" s="42"/>
      <c r="Y256" s="43"/>
      <c r="Z256" s="44">
        <f>($W$3*(IF(X256=1,5,IF(X256=2,3,IF(X256=3,1.8,IF(X256=5,1.08,IF(X256=9,0.75,IF(X256=17,0.53,IF(X256=33,0.37,IF(X256&gt;=65,0.26,0))))))))))+(Y256*1*$W$3)</f>
        <v>0</v>
      </c>
      <c r="AA256" s="22"/>
      <c r="AB256" s="23"/>
      <c r="AC256" s="14">
        <f>($W$3*(IF(AA256=1,5,IF(AA256=2,3,IF(AA256=3,1.8,IF(AA256=5,1.08,IF(AA256=9,0.75,IF(AA256=17,0.53,IF(AA256=33,0.37,IF(AA256&gt;=65,0.26,0))))))))))+(AB256*1*$W$3)</f>
        <v>0</v>
      </c>
      <c r="AD256" s="33">
        <f>H256+K256+N256+Q256+T256+W256+Z256+AC256</f>
        <v>0.43200000000000005</v>
      </c>
      <c r="AE256" s="33">
        <f>IF(D256&gt;1998,H256+K256+N256+Q256+T256+W256+Z256+AC256,"n/d")</f>
        <v>0.43200000000000005</v>
      </c>
    </row>
    <row r="257" spans="1:31" x14ac:dyDescent="0.15">
      <c r="A257" s="17">
        <v>253</v>
      </c>
      <c r="B257" s="6" t="s">
        <v>318</v>
      </c>
      <c r="C257" s="6" t="s">
        <v>4</v>
      </c>
      <c r="D257" s="29">
        <v>2002</v>
      </c>
      <c r="E257" s="7">
        <v>-49</v>
      </c>
      <c r="F257" s="56"/>
      <c r="G257" s="7" t="s">
        <v>56</v>
      </c>
      <c r="H257" s="33">
        <v>0.43200000000000005</v>
      </c>
      <c r="I257" s="22"/>
      <c r="J257" s="23"/>
      <c r="K257" s="14">
        <f>($K$3*(IF(I257=1,5,IF(I257=2,3,IF(I257=3,1.8,IF(I257=5,1.08,IF(I257=9,0.75,IF(I257=17,0.53,IF(I257=33,0.37,IF(I257&gt;=65,0.26,0))))))))))+(J257*1*$K$3)</f>
        <v>0</v>
      </c>
      <c r="L257" s="42"/>
      <c r="M257" s="43"/>
      <c r="N257" s="44">
        <f>($N$3*(IF(L257=1,5,IF(L257=2,3,IF(L257=3,1.8,IF(L257=5,1.08,IF(L257=9,0.75,IF(L257=17,0.53,IF(L257=33,0.37,IF(L257&gt;=65,0.26,0))))))))))+(M257*1*$N$3)</f>
        <v>0</v>
      </c>
      <c r="O257" s="22"/>
      <c r="P257" s="23"/>
      <c r="Q257" s="14">
        <f>($Q$3*(IF(O257=1,5,IF(O257=2,3,IF(O257=3,1.8,IF(O257=5,1.08,IF(O257=9,0.75,IF(O257=17,0.53,IF(O257=33,0.37,IF(O257&gt;=65,0.26,0))))))))))+(P257*1*$Q$3)</f>
        <v>0</v>
      </c>
      <c r="R257" s="42"/>
      <c r="S257" s="43"/>
      <c r="T257" s="44">
        <f>($T$3*(IF(R257=1,5,IF(R257=2,3,IF(R257=3,1.8,IF(R257=5,1.08,IF(R257=9,0.75,IF(R257=17,0.53,IF(R257=33,0.37,IF(R257&gt;=65,0.26,0))))))))))+(S257*1*$T$3)</f>
        <v>0</v>
      </c>
      <c r="U257" s="22"/>
      <c r="V257" s="23"/>
      <c r="W257" s="14">
        <f>($W$3*(IF(U257=1,5,IF(U257=2,3,IF(U257=3,1.8,IF(U257=5,1.08,IF(U257=9,0.75,IF(U257=17,0.53,IF(U257=33,0.37,IF(U257&gt;=65,0.26,0))))))))))+(V257*1*$W$3)</f>
        <v>0</v>
      </c>
      <c r="X257" s="42"/>
      <c r="Y257" s="43"/>
      <c r="Z257" s="44">
        <f>($W$3*(IF(X257=1,5,IF(X257=2,3,IF(X257=3,1.8,IF(X257=5,1.08,IF(X257=9,0.75,IF(X257=17,0.53,IF(X257=33,0.37,IF(X257&gt;=65,0.26,0))))))))))+(Y257*1*$W$3)</f>
        <v>0</v>
      </c>
      <c r="AA257" s="22"/>
      <c r="AB257" s="23"/>
      <c r="AC257" s="14">
        <f>($W$3*(IF(AA257=1,5,IF(AA257=2,3,IF(AA257=3,1.8,IF(AA257=5,1.08,IF(AA257=9,0.75,IF(AA257=17,0.53,IF(AA257=33,0.37,IF(AA257&gt;=65,0.26,0))))))))))+(AB257*1*$W$3)</f>
        <v>0</v>
      </c>
      <c r="AD257" s="33">
        <f>H257+K257+N257+Q257+T257+W257+Z257+AC257</f>
        <v>0.43200000000000005</v>
      </c>
      <c r="AE257" s="33">
        <f>IF(D257&gt;1998,H257+K257+N257+Q257+T257+W257+Z257+AC257,"n/d")</f>
        <v>0.43200000000000005</v>
      </c>
    </row>
    <row r="258" spans="1:31" x14ac:dyDescent="0.15">
      <c r="A258" s="17">
        <v>254</v>
      </c>
      <c r="B258" s="6" t="s">
        <v>174</v>
      </c>
      <c r="C258" s="6" t="s">
        <v>8</v>
      </c>
      <c r="D258" s="29">
        <v>2000</v>
      </c>
      <c r="E258" s="7">
        <v>-58</v>
      </c>
      <c r="F258" s="56"/>
      <c r="G258" s="7" t="s">
        <v>55</v>
      </c>
      <c r="H258" s="33">
        <v>0.41600000000000004</v>
      </c>
      <c r="I258" s="22"/>
      <c r="J258" s="23"/>
      <c r="K258" s="14">
        <f>($K$3*(IF(I258=1,5,IF(I258=2,3,IF(I258=3,1.8,IF(I258=5,1.08,IF(I258=9,0.75,IF(I258=17,0.53,IF(I258=33,0.37,IF(I258&gt;=65,0.26,0))))))))))+(J258*1*$K$3)</f>
        <v>0</v>
      </c>
      <c r="L258" s="42"/>
      <c r="M258" s="43"/>
      <c r="N258" s="44">
        <f>($N$3*(IF(L258=1,5,IF(L258=2,3,IF(L258=3,1.8,IF(L258=5,1.08,IF(L258=9,0.75,IF(L258=17,0.53,IF(L258=33,0.37,IF(L258&gt;=65,0.26,0))))))))))+(M258*1*$N$3)</f>
        <v>0</v>
      </c>
      <c r="O258" s="22"/>
      <c r="P258" s="23"/>
      <c r="Q258" s="14">
        <f>($Q$3*(IF(O258=1,5,IF(O258=2,3,IF(O258=3,1.8,IF(O258=5,1.08,IF(O258=9,0.75,IF(O258=17,0.53,IF(O258=33,0.37,IF(O258&gt;=65,0.26,0))))))))))+(P258*1*$Q$3)</f>
        <v>0</v>
      </c>
      <c r="R258" s="42"/>
      <c r="S258" s="43"/>
      <c r="T258" s="44">
        <f>($T$3*(IF(R258=1,5,IF(R258=2,3,IF(R258=3,1.8,IF(R258=5,1.08,IF(R258=9,0.75,IF(R258=17,0.53,IF(R258=33,0.37,IF(R258&gt;=65,0.26,0))))))))))+(S258*1*$T$3)</f>
        <v>0</v>
      </c>
      <c r="U258" s="22"/>
      <c r="V258" s="23"/>
      <c r="W258" s="14">
        <f>($W$3*(IF(U258=1,5,IF(U258=2,3,IF(U258=3,1.8,IF(U258=5,1.08,IF(U258=9,0.75,IF(U258=17,0.53,IF(U258=33,0.37,IF(U258&gt;=65,0.26,0))))))))))+(V258*1*$W$3)</f>
        <v>0</v>
      </c>
      <c r="X258" s="42"/>
      <c r="Y258" s="43"/>
      <c r="Z258" s="44">
        <f>($W$3*(IF(X258=1,5,IF(X258=2,3,IF(X258=3,1.8,IF(X258=5,1.08,IF(X258=9,0.75,IF(X258=17,0.53,IF(X258=33,0.37,IF(X258&gt;=65,0.26,0))))))))))+(Y258*1*$W$3)</f>
        <v>0</v>
      </c>
      <c r="AA258" s="22"/>
      <c r="AB258" s="23"/>
      <c r="AC258" s="14">
        <f>($W$3*(IF(AA258=1,5,IF(AA258=2,3,IF(AA258=3,1.8,IF(AA258=5,1.08,IF(AA258=9,0.75,IF(AA258=17,0.53,IF(AA258=33,0.37,IF(AA258&gt;=65,0.26,0))))))))))+(AB258*1*$W$3)</f>
        <v>0</v>
      </c>
      <c r="AD258" s="33">
        <f>H258+K258+N258+Q258+T258+W258+Z258+AC258</f>
        <v>0.41600000000000004</v>
      </c>
      <c r="AE258" s="33">
        <f>IF(D258&gt;1998,H258+K258+N258+Q258+T258+W258+Z258+AC258,"n/d")</f>
        <v>0.41600000000000004</v>
      </c>
    </row>
    <row r="259" spans="1:31" x14ac:dyDescent="0.15">
      <c r="A259" s="17">
        <v>255</v>
      </c>
      <c r="B259" s="6" t="s">
        <v>229</v>
      </c>
      <c r="C259" s="6" t="s">
        <v>83</v>
      </c>
      <c r="D259" s="29">
        <v>2001</v>
      </c>
      <c r="E259" s="7">
        <v>-67</v>
      </c>
      <c r="F259" s="56"/>
      <c r="G259" s="7" t="s">
        <v>56</v>
      </c>
      <c r="H259" s="33">
        <v>0.41600000000000004</v>
      </c>
      <c r="I259" s="22"/>
      <c r="J259" s="23"/>
      <c r="K259" s="14">
        <f>($K$3*(IF(I259=1,5,IF(I259=2,3,IF(I259=3,1.8,IF(I259=5,1.08,IF(I259=9,0.75,IF(I259=17,0.53,IF(I259=33,0.37,IF(I259&gt;=65,0.26,0))))))))))+(J259*1*$K$3)</f>
        <v>0</v>
      </c>
      <c r="L259" s="42"/>
      <c r="M259" s="43"/>
      <c r="N259" s="44">
        <f>($N$3*(IF(L259=1,5,IF(L259=2,3,IF(L259=3,1.8,IF(L259=5,1.08,IF(L259=9,0.75,IF(L259=17,0.53,IF(L259=33,0.37,IF(L259&gt;=65,0.26,0))))))))))+(M259*1*$N$3)</f>
        <v>0</v>
      </c>
      <c r="O259" s="22"/>
      <c r="P259" s="23"/>
      <c r="Q259" s="14">
        <f>($Q$3*(IF(O259=1,5,IF(O259=2,3,IF(O259=3,1.8,IF(O259=5,1.08,IF(O259=9,0.75,IF(O259=17,0.53,IF(O259=33,0.37,IF(O259&gt;=65,0.26,0))))))))))+(P259*1*$Q$3)</f>
        <v>0</v>
      </c>
      <c r="R259" s="42"/>
      <c r="S259" s="43"/>
      <c r="T259" s="44">
        <f>($T$3*(IF(R259=1,5,IF(R259=2,3,IF(R259=3,1.8,IF(R259=5,1.08,IF(R259=9,0.75,IF(R259=17,0.53,IF(R259=33,0.37,IF(R259&gt;=65,0.26,0))))))))))+(S259*1*$T$3)</f>
        <v>0</v>
      </c>
      <c r="U259" s="22"/>
      <c r="V259" s="23"/>
      <c r="W259" s="14">
        <f>($W$3*(IF(U259=1,5,IF(U259=2,3,IF(U259=3,1.8,IF(U259=5,1.08,IF(U259=9,0.75,IF(U259=17,0.53,IF(U259=33,0.37,IF(U259&gt;=65,0.26,0))))))))))+(V259*1*$W$3)</f>
        <v>0</v>
      </c>
      <c r="X259" s="42"/>
      <c r="Y259" s="43"/>
      <c r="Z259" s="44">
        <f>($W$3*(IF(X259=1,5,IF(X259=2,3,IF(X259=3,1.8,IF(X259=5,1.08,IF(X259=9,0.75,IF(X259=17,0.53,IF(X259=33,0.37,IF(X259&gt;=65,0.26,0))))))))))+(Y259*1*$W$3)</f>
        <v>0</v>
      </c>
      <c r="AA259" s="22"/>
      <c r="AB259" s="23"/>
      <c r="AC259" s="14">
        <f>($W$3*(IF(AA259=1,5,IF(AA259=2,3,IF(AA259=3,1.8,IF(AA259=5,1.08,IF(AA259=9,0.75,IF(AA259=17,0.53,IF(AA259=33,0.37,IF(AA259&gt;=65,0.26,0))))))))))+(AB259*1*$W$3)</f>
        <v>0</v>
      </c>
      <c r="AD259" s="33">
        <f>H259+K259+N259+Q259+T259+W259+Z259+AC259</f>
        <v>0.41600000000000004</v>
      </c>
      <c r="AE259" s="33">
        <f>IF(D259&gt;1998,H259+K259+N259+Q259+T259+W259+Z259+AC259,"n/d")</f>
        <v>0.41600000000000004</v>
      </c>
    </row>
    <row r="260" spans="1:31" x14ac:dyDescent="0.15">
      <c r="A260" s="17">
        <v>256</v>
      </c>
      <c r="B260" s="27" t="s">
        <v>334</v>
      </c>
      <c r="C260" s="27" t="s">
        <v>247</v>
      </c>
      <c r="D260" s="7">
        <v>2001</v>
      </c>
      <c r="E260" s="7">
        <v>-63</v>
      </c>
      <c r="F260" s="56"/>
      <c r="G260" s="26" t="s">
        <v>55</v>
      </c>
      <c r="H260" s="33">
        <v>0.41600000000000004</v>
      </c>
      <c r="I260" s="23"/>
      <c r="J260" s="23"/>
      <c r="K260" s="14">
        <f>($K$3*(IF(I260=1,5,IF(I260=2,3,IF(I260=3,1.8,IF(I260=5,1.08,IF(I260=9,0.75,IF(I260=17,0.53,IF(I260=33,0.37,IF(I260&gt;=65,0.26,0))))))))))+(J260*1*$K$3)</f>
        <v>0</v>
      </c>
      <c r="L260" s="43"/>
      <c r="M260" s="43"/>
      <c r="N260" s="44">
        <f>($N$3*(IF(L260=1,5,IF(L260=2,3,IF(L260=3,1.8,IF(L260=5,1.08,IF(L260=9,0.75,IF(L260=17,0.53,IF(L260=33,0.37,IF(L260&gt;=65,0.26,0))))))))))+(M260*1*$N$3)</f>
        <v>0</v>
      </c>
      <c r="O260" s="23"/>
      <c r="P260" s="23"/>
      <c r="Q260" s="14">
        <f>($Q$3*(IF(O260=1,5,IF(O260=2,3,IF(O260=3,1.8,IF(O260=5,1.08,IF(O260=9,0.75,IF(O260=17,0.53,IF(O260=33,0.37,IF(O260&gt;=65,0.26,0))))))))))+(P260*1*$Q$3)</f>
        <v>0</v>
      </c>
      <c r="R260" s="43"/>
      <c r="S260" s="43"/>
      <c r="T260" s="44">
        <f>($T$3*(IF(R260=1,5,IF(R260=2,3,IF(R260=3,1.8,IF(R260=5,1.08,IF(R260=9,0.75,IF(R260=17,0.53,IF(R260=33,0.37,IF(R260&gt;=65,0.26,0))))))))))+(S260*1*$T$3)</f>
        <v>0</v>
      </c>
      <c r="U260" s="23"/>
      <c r="V260" s="23"/>
      <c r="W260" s="14">
        <f>($W$3*(IF(U260=1,5,IF(U260=2,3,IF(U260=3,1.8,IF(U260=5,1.08,IF(U260=9,0.75,IF(U260=17,0.53,IF(U260=33,0.37,IF(U260&gt;=65,0.26,0))))))))))+(V260*1*$W$3)</f>
        <v>0</v>
      </c>
      <c r="X260" s="43"/>
      <c r="Y260" s="43"/>
      <c r="Z260" s="44">
        <f>($W$3*(IF(X260=1,5,IF(X260=2,3,IF(X260=3,1.8,IF(X260=5,1.08,IF(X260=9,0.75,IF(X260=17,0.53,IF(X260=33,0.37,IF(X260&gt;=65,0.26,0))))))))))+(Y260*1*$W$3)</f>
        <v>0</v>
      </c>
      <c r="AA260" s="23"/>
      <c r="AB260" s="23"/>
      <c r="AC260" s="14">
        <f>($W$3*(IF(AA260=1,5,IF(AA260=2,3,IF(AA260=3,1.8,IF(AA260=5,1.08,IF(AA260=9,0.75,IF(AA260=17,0.53,IF(AA260=33,0.37,IF(AA260&gt;=65,0.26,0))))))))))+(AB260*1*$W$3)</f>
        <v>0</v>
      </c>
      <c r="AD260" s="33">
        <f>H260+K260+N260+Q260+T260+W260+Z260+AC260</f>
        <v>0.41600000000000004</v>
      </c>
      <c r="AE260" s="33">
        <f>IF(D260&gt;1998,H260+K260+N260+Q260+T260+W260+Z260+AC260,"n/d")</f>
        <v>0.41600000000000004</v>
      </c>
    </row>
    <row r="261" spans="1:31" x14ac:dyDescent="0.15">
      <c r="A261" s="17">
        <v>257</v>
      </c>
      <c r="B261" s="6" t="s">
        <v>52</v>
      </c>
      <c r="C261" s="6" t="s">
        <v>0</v>
      </c>
      <c r="D261" s="29">
        <v>2000</v>
      </c>
      <c r="E261" s="7">
        <v>-73</v>
      </c>
      <c r="F261" s="56"/>
      <c r="G261" s="7" t="s">
        <v>56</v>
      </c>
      <c r="H261" s="33">
        <v>0.36000000000000004</v>
      </c>
      <c r="I261" s="22"/>
      <c r="J261" s="23"/>
      <c r="K261" s="14">
        <f>($K$3*(IF(I261=1,5,IF(I261=2,3,IF(I261=3,1.8,IF(I261=5,1.08,IF(I261=9,0.75,IF(I261=17,0.53,IF(I261=33,0.37,IF(I261&gt;=65,0.26,0))))))))))+(J261*1*$K$3)</f>
        <v>0</v>
      </c>
      <c r="L261" s="42"/>
      <c r="M261" s="43"/>
      <c r="N261" s="44">
        <f>($N$3*(IF(L261=1,5,IF(L261=2,3,IF(L261=3,1.8,IF(L261=5,1.08,IF(L261=9,0.75,IF(L261=17,0.53,IF(L261=33,0.37,IF(L261&gt;=65,0.26,0))))))))))+(M261*1*$N$3)</f>
        <v>0</v>
      </c>
      <c r="O261" s="22"/>
      <c r="P261" s="23"/>
      <c r="Q261" s="14">
        <f>($Q$3*(IF(O261=1,5,IF(O261=2,3,IF(O261=3,1.8,IF(O261=5,1.08,IF(O261=9,0.75,IF(O261=17,0.53,IF(O261=33,0.37,IF(O261&gt;=65,0.26,0))))))))))+(P261*1*$Q$3)</f>
        <v>0</v>
      </c>
      <c r="R261" s="42"/>
      <c r="S261" s="43"/>
      <c r="T261" s="44">
        <f>($T$3*(IF(R261=1,5,IF(R261=2,3,IF(R261=3,1.8,IF(R261=5,1.08,IF(R261=9,0.75,IF(R261=17,0.53,IF(R261=33,0.37,IF(R261&gt;=65,0.26,0))))))))))+(S261*1*$T$3)</f>
        <v>0</v>
      </c>
      <c r="U261" s="22"/>
      <c r="V261" s="23"/>
      <c r="W261" s="14">
        <f>($W$3*(IF(U261=1,5,IF(U261=2,3,IF(U261=3,1.8,IF(U261=5,1.08,IF(U261=9,0.75,IF(U261=17,0.53,IF(U261=33,0.37,IF(U261&gt;=65,0.26,0))))))))))+(V261*1*$W$3)</f>
        <v>0</v>
      </c>
      <c r="X261" s="42"/>
      <c r="Y261" s="43"/>
      <c r="Z261" s="44">
        <f>($W$3*(IF(X261=1,5,IF(X261=2,3,IF(X261=3,1.8,IF(X261=5,1.08,IF(X261=9,0.75,IF(X261=17,0.53,IF(X261=33,0.37,IF(X261&gt;=65,0.26,0))))))))))+(Y261*1*$W$3)</f>
        <v>0</v>
      </c>
      <c r="AA261" s="22"/>
      <c r="AB261" s="23"/>
      <c r="AC261" s="14">
        <f>($W$3*(IF(AA261=1,5,IF(AA261=2,3,IF(AA261=3,1.8,IF(AA261=5,1.08,IF(AA261=9,0.75,IF(AA261=17,0.53,IF(AA261=33,0.37,IF(AA261&gt;=65,0.26,0))))))))))+(AB261*1*$W$3)</f>
        <v>0</v>
      </c>
      <c r="AD261" s="33">
        <f>H261+K261+N261+Q261+T261+W261+Z261+AC261</f>
        <v>0.36000000000000004</v>
      </c>
      <c r="AE261" s="33">
        <f>IF(D261&gt;1998,H261+K261+N261+Q261+T261+W261+Z261+AC261,"n/d")</f>
        <v>0.36000000000000004</v>
      </c>
    </row>
    <row r="262" spans="1:31" x14ac:dyDescent="0.15">
      <c r="A262" s="17">
        <v>258</v>
      </c>
      <c r="B262" s="27" t="s">
        <v>262</v>
      </c>
      <c r="C262" s="27" t="s">
        <v>180</v>
      </c>
      <c r="D262" s="7">
        <v>1999</v>
      </c>
      <c r="E262" s="7">
        <v>-54</v>
      </c>
      <c r="F262" s="56"/>
      <c r="G262" s="26" t="s">
        <v>55</v>
      </c>
      <c r="H262" s="33">
        <v>0.36000000000000004</v>
      </c>
      <c r="I262" s="23"/>
      <c r="J262" s="23"/>
      <c r="K262" s="14">
        <f>($K$3*(IF(I262=1,5,IF(I262=2,3,IF(I262=3,1.8,IF(I262=5,1.08,IF(I262=9,0.75,IF(I262=17,0.53,IF(I262=33,0.37,IF(I262&gt;=65,0.26,0))))))))))+(J262*1*$K$3)</f>
        <v>0</v>
      </c>
      <c r="L262" s="43"/>
      <c r="M262" s="43"/>
      <c r="N262" s="44">
        <f>($N$3*(IF(L262=1,5,IF(L262=2,3,IF(L262=3,1.8,IF(L262=5,1.08,IF(L262=9,0.75,IF(L262=17,0.53,IF(L262=33,0.37,IF(L262&gt;=65,0.26,0))))))))))+(M262*1*$N$3)</f>
        <v>0</v>
      </c>
      <c r="O262" s="23"/>
      <c r="P262" s="23"/>
      <c r="Q262" s="14">
        <f>($Q$3*(IF(O262=1,5,IF(O262=2,3,IF(O262=3,1.8,IF(O262=5,1.08,IF(O262=9,0.75,IF(O262=17,0.53,IF(O262=33,0.37,IF(O262&gt;=65,0.26,0))))))))))+(P262*1*$Q$3)</f>
        <v>0</v>
      </c>
      <c r="R262" s="43"/>
      <c r="S262" s="43"/>
      <c r="T262" s="44">
        <f>($T$3*(IF(R262=1,5,IF(R262=2,3,IF(R262=3,1.8,IF(R262=5,1.08,IF(R262=9,0.75,IF(R262=17,0.53,IF(R262=33,0.37,IF(R262&gt;=65,0.26,0))))))))))+(S262*1*$T$3)</f>
        <v>0</v>
      </c>
      <c r="U262" s="23"/>
      <c r="V262" s="23"/>
      <c r="W262" s="14">
        <f>($W$3*(IF(U262=1,5,IF(U262=2,3,IF(U262=3,1.8,IF(U262=5,1.08,IF(U262=9,0.75,IF(U262=17,0.53,IF(U262=33,0.37,IF(U262&gt;=65,0.26,0))))))))))+(V262*1*$W$3)</f>
        <v>0</v>
      </c>
      <c r="X262" s="43"/>
      <c r="Y262" s="43"/>
      <c r="Z262" s="44">
        <f>($W$3*(IF(X262=1,5,IF(X262=2,3,IF(X262=3,1.8,IF(X262=5,1.08,IF(X262=9,0.75,IF(X262=17,0.53,IF(X262=33,0.37,IF(X262&gt;=65,0.26,0))))))))))+(Y262*1*$W$3)</f>
        <v>0</v>
      </c>
      <c r="AA262" s="23"/>
      <c r="AB262" s="23"/>
      <c r="AC262" s="14">
        <f>($W$3*(IF(AA262=1,5,IF(AA262=2,3,IF(AA262=3,1.8,IF(AA262=5,1.08,IF(AA262=9,0.75,IF(AA262=17,0.53,IF(AA262=33,0.37,IF(AA262&gt;=65,0.26,0))))))))))+(AB262*1*$W$3)</f>
        <v>0</v>
      </c>
      <c r="AD262" s="33">
        <f>H262+K262+N262+Q262+T262+W262+Z262+AC262</f>
        <v>0.36000000000000004</v>
      </c>
      <c r="AE262" s="33">
        <f>IF(D262&gt;1998,H262+K262+N262+Q262+T262+W262+Z262+AC262,"n/d")</f>
        <v>0.36000000000000004</v>
      </c>
    </row>
    <row r="263" spans="1:31" x14ac:dyDescent="0.15">
      <c r="A263" s="17">
        <v>259</v>
      </c>
      <c r="B263" s="6" t="s">
        <v>63</v>
      </c>
      <c r="C263" s="6" t="s">
        <v>106</v>
      </c>
      <c r="D263" s="29">
        <v>1999</v>
      </c>
      <c r="E263" s="7">
        <v>-87</v>
      </c>
      <c r="F263" s="56"/>
      <c r="G263" s="7" t="s">
        <v>55</v>
      </c>
      <c r="H263" s="33">
        <v>0.36000000000000004</v>
      </c>
      <c r="I263" s="22"/>
      <c r="J263" s="23"/>
      <c r="K263" s="14">
        <f>($K$3*(IF(I263=1,5,IF(I263=2,3,IF(I263=3,1.8,IF(I263=5,1.08,IF(I263=9,0.75,IF(I263=17,0.53,IF(I263=33,0.37,IF(I263&gt;=65,0.26,0))))))))))+(J263*1*$K$3)</f>
        <v>0</v>
      </c>
      <c r="L263" s="42"/>
      <c r="M263" s="43"/>
      <c r="N263" s="44">
        <f>($N$3*(IF(L263=1,5,IF(L263=2,3,IF(L263=3,1.8,IF(L263=5,1.08,IF(L263=9,0.75,IF(L263=17,0.53,IF(L263=33,0.37,IF(L263&gt;=65,0.26,0))))))))))+(M263*1*$N$3)</f>
        <v>0</v>
      </c>
      <c r="O263" s="22"/>
      <c r="P263" s="23"/>
      <c r="Q263" s="14">
        <f>($Q$3*(IF(O263=1,5,IF(O263=2,3,IF(O263=3,1.8,IF(O263=5,1.08,IF(O263=9,0.75,IF(O263=17,0.53,IF(O263=33,0.37,IF(O263&gt;=65,0.26,0))))))))))+(P263*1*$Q$3)</f>
        <v>0</v>
      </c>
      <c r="R263" s="42"/>
      <c r="S263" s="43"/>
      <c r="T263" s="44">
        <f>($T$3*(IF(R263=1,5,IF(R263=2,3,IF(R263=3,1.8,IF(R263=5,1.08,IF(R263=9,0.75,IF(R263=17,0.53,IF(R263=33,0.37,IF(R263&gt;=65,0.26,0))))))))))+(S263*1*$T$3)</f>
        <v>0</v>
      </c>
      <c r="U263" s="22"/>
      <c r="V263" s="23"/>
      <c r="W263" s="14">
        <f>($W$3*(IF(U263=1,5,IF(U263=2,3,IF(U263=3,1.8,IF(U263=5,1.08,IF(U263=9,0.75,IF(U263=17,0.53,IF(U263=33,0.37,IF(U263&gt;=65,0.26,0))))))))))+(V263*1*$W$3)</f>
        <v>0</v>
      </c>
      <c r="X263" s="42"/>
      <c r="Y263" s="43"/>
      <c r="Z263" s="44">
        <f>($W$3*(IF(X263=1,5,IF(X263=2,3,IF(X263=3,1.8,IF(X263=5,1.08,IF(X263=9,0.75,IF(X263=17,0.53,IF(X263=33,0.37,IF(X263&gt;=65,0.26,0))))))))))+(Y263*1*$W$3)</f>
        <v>0</v>
      </c>
      <c r="AA263" s="22"/>
      <c r="AB263" s="23"/>
      <c r="AC263" s="14">
        <f>($W$3*(IF(AA263=1,5,IF(AA263=2,3,IF(AA263=3,1.8,IF(AA263=5,1.08,IF(AA263=9,0.75,IF(AA263=17,0.53,IF(AA263=33,0.37,IF(AA263&gt;=65,0.26,0))))))))))+(AB263*1*$W$3)</f>
        <v>0</v>
      </c>
      <c r="AD263" s="33">
        <f>H263+K263+N263+Q263+T263+W263+Z263+AC263</f>
        <v>0.36000000000000004</v>
      </c>
      <c r="AE263" s="33">
        <f>IF(D263&gt;1998,H263+K263+N263+Q263+T263+W263+Z263+AC263,"n/d")</f>
        <v>0.36000000000000004</v>
      </c>
    </row>
    <row r="264" spans="1:31" x14ac:dyDescent="0.15">
      <c r="A264" s="17">
        <v>260</v>
      </c>
      <c r="B264" s="27" t="s">
        <v>277</v>
      </c>
      <c r="C264" s="27" t="s">
        <v>124</v>
      </c>
      <c r="D264" s="7">
        <v>2000</v>
      </c>
      <c r="E264" s="26" t="s">
        <v>54</v>
      </c>
      <c r="F264" s="56"/>
      <c r="G264" s="26" t="s">
        <v>56</v>
      </c>
      <c r="H264" s="33">
        <v>0.36000000000000004</v>
      </c>
      <c r="I264" s="23"/>
      <c r="J264" s="23"/>
      <c r="K264" s="14">
        <f>($K$3*(IF(I264=1,5,IF(I264=2,3,IF(I264=3,1.8,IF(I264=5,1.08,IF(I264=9,0.75,IF(I264=17,0.53,IF(I264=33,0.37,IF(I264&gt;=65,0.26,0))))))))))+(J264*1*$K$3)</f>
        <v>0</v>
      </c>
      <c r="L264" s="43"/>
      <c r="M264" s="43"/>
      <c r="N264" s="44">
        <f>($N$3*(IF(L264=1,5,IF(L264=2,3,IF(L264=3,1.8,IF(L264=5,1.08,IF(L264=9,0.75,IF(L264=17,0.53,IF(L264=33,0.37,IF(L264&gt;=65,0.26,0))))))))))+(M264*1*$N$3)</f>
        <v>0</v>
      </c>
      <c r="O264" s="23"/>
      <c r="P264" s="23"/>
      <c r="Q264" s="14">
        <f>($Q$3*(IF(O264=1,5,IF(O264=2,3,IF(O264=3,1.8,IF(O264=5,1.08,IF(O264=9,0.75,IF(O264=17,0.53,IF(O264=33,0.37,IF(O264&gt;=65,0.26,0))))))))))+(P264*1*$Q$3)</f>
        <v>0</v>
      </c>
      <c r="R264" s="43"/>
      <c r="S264" s="43"/>
      <c r="T264" s="44">
        <f>($T$3*(IF(R264=1,5,IF(R264=2,3,IF(R264=3,1.8,IF(R264=5,1.08,IF(R264=9,0.75,IF(R264=17,0.53,IF(R264=33,0.37,IF(R264&gt;=65,0.26,0))))))))))+(S264*1*$T$3)</f>
        <v>0</v>
      </c>
      <c r="U264" s="23"/>
      <c r="V264" s="23"/>
      <c r="W264" s="14">
        <f>($W$3*(IF(U264=1,5,IF(U264=2,3,IF(U264=3,1.8,IF(U264=5,1.08,IF(U264=9,0.75,IF(U264=17,0.53,IF(U264=33,0.37,IF(U264&gt;=65,0.26,0))))))))))+(V264*1*$W$3)</f>
        <v>0</v>
      </c>
      <c r="X264" s="43"/>
      <c r="Y264" s="43"/>
      <c r="Z264" s="44">
        <f>($W$3*(IF(X264=1,5,IF(X264=2,3,IF(X264=3,1.8,IF(X264=5,1.08,IF(X264=9,0.75,IF(X264=17,0.53,IF(X264=33,0.37,IF(X264&gt;=65,0.26,0))))))))))+(Y264*1*$W$3)</f>
        <v>0</v>
      </c>
      <c r="AA264" s="23"/>
      <c r="AB264" s="23"/>
      <c r="AC264" s="14">
        <f>($W$3*(IF(AA264=1,5,IF(AA264=2,3,IF(AA264=3,1.8,IF(AA264=5,1.08,IF(AA264=9,0.75,IF(AA264=17,0.53,IF(AA264=33,0.37,IF(AA264&gt;=65,0.26,0))))))))))+(AB264*1*$W$3)</f>
        <v>0</v>
      </c>
      <c r="AD264" s="33">
        <f>H264+K264+N264+Q264+T264+W264+Z264+AC264</f>
        <v>0.36000000000000004</v>
      </c>
      <c r="AE264" s="33">
        <f>IF(D264&gt;1998,H264+K264+N264+Q264+T264+W264+Z264+AC264,"n/d")</f>
        <v>0.36000000000000004</v>
      </c>
    </row>
    <row r="265" spans="1:31" x14ac:dyDescent="0.15">
      <c r="A265" s="17">
        <v>261</v>
      </c>
      <c r="B265" s="6" t="s">
        <v>126</v>
      </c>
      <c r="C265" s="6" t="s">
        <v>106</v>
      </c>
      <c r="D265" s="29">
        <v>2000</v>
      </c>
      <c r="E265" s="7">
        <v>-87</v>
      </c>
      <c r="F265" s="56"/>
      <c r="G265" s="7" t="s">
        <v>55</v>
      </c>
      <c r="H265" s="33">
        <v>0.30000000000000004</v>
      </c>
      <c r="I265" s="22"/>
      <c r="J265" s="23"/>
      <c r="K265" s="14">
        <f>($K$3*(IF(I265=1,5,IF(I265=2,3,IF(I265=3,1.8,IF(I265=5,1.08,IF(I265=9,0.75,IF(I265=17,0.53,IF(I265=33,0.37,IF(I265&gt;=65,0.26,0))))))))))+(J265*1*$K$3)</f>
        <v>0</v>
      </c>
      <c r="L265" s="42"/>
      <c r="M265" s="43"/>
      <c r="N265" s="44">
        <f>($N$3*(IF(L265=1,5,IF(L265=2,3,IF(L265=3,1.8,IF(L265=5,1.08,IF(L265=9,0.75,IF(L265=17,0.53,IF(L265=33,0.37,IF(L265&gt;=65,0.26,0))))))))))+(M265*1*$N$3)</f>
        <v>0</v>
      </c>
      <c r="O265" s="22"/>
      <c r="P265" s="23"/>
      <c r="Q265" s="14">
        <f>($Q$3*(IF(O265=1,5,IF(O265=2,3,IF(O265=3,1.8,IF(O265=5,1.08,IF(O265=9,0.75,IF(O265=17,0.53,IF(O265=33,0.37,IF(O265&gt;=65,0.26,0))))))))))+(P265*1*$Q$3)</f>
        <v>0</v>
      </c>
      <c r="R265" s="42"/>
      <c r="S265" s="43"/>
      <c r="T265" s="44">
        <f>($T$3*(IF(R265=1,5,IF(R265=2,3,IF(R265=3,1.8,IF(R265=5,1.08,IF(R265=9,0.75,IF(R265=17,0.53,IF(R265=33,0.37,IF(R265&gt;=65,0.26,0))))))))))+(S265*1*$T$3)</f>
        <v>0</v>
      </c>
      <c r="U265" s="22"/>
      <c r="V265" s="23"/>
      <c r="W265" s="14">
        <f>($W$3*(IF(U265=1,5,IF(U265=2,3,IF(U265=3,1.8,IF(U265=5,1.08,IF(U265=9,0.75,IF(U265=17,0.53,IF(U265=33,0.37,IF(U265&gt;=65,0.26,0))))))))))+(V265*1*$W$3)</f>
        <v>0</v>
      </c>
      <c r="X265" s="42"/>
      <c r="Y265" s="43"/>
      <c r="Z265" s="44">
        <f>($W$3*(IF(X265=1,5,IF(X265=2,3,IF(X265=3,1.8,IF(X265=5,1.08,IF(X265=9,0.75,IF(X265=17,0.53,IF(X265=33,0.37,IF(X265&gt;=65,0.26,0))))))))))+(Y265*1*$W$3)</f>
        <v>0</v>
      </c>
      <c r="AA265" s="22"/>
      <c r="AB265" s="23"/>
      <c r="AC265" s="14">
        <f>($W$3*(IF(AA265=1,5,IF(AA265=2,3,IF(AA265=3,1.8,IF(AA265=5,1.08,IF(AA265=9,0.75,IF(AA265=17,0.53,IF(AA265=33,0.37,IF(AA265&gt;=65,0.26,0))))))))))+(AB265*1*$W$3)</f>
        <v>0</v>
      </c>
      <c r="AD265" s="33">
        <f>H265+K265+N265+Q265+T265+W265+Z265+AC265</f>
        <v>0.30000000000000004</v>
      </c>
      <c r="AE265" s="33">
        <f>IF(D265&gt;1998,H265+K265+N265+Q265+T265+W265+Z265+AC265,"n/d")</f>
        <v>0.30000000000000004</v>
      </c>
    </row>
    <row r="266" spans="1:31" x14ac:dyDescent="0.15">
      <c r="A266" s="17">
        <v>262</v>
      </c>
      <c r="B266" s="6" t="s">
        <v>195</v>
      </c>
      <c r="C266" s="8" t="s">
        <v>3</v>
      </c>
      <c r="D266" s="7">
        <v>2000</v>
      </c>
      <c r="E266" s="7">
        <v>-74</v>
      </c>
      <c r="F266" s="56"/>
      <c r="G266" s="7" t="s">
        <v>55</v>
      </c>
      <c r="H266" s="33">
        <v>0.30000000000000004</v>
      </c>
      <c r="I266" s="22"/>
      <c r="J266" s="23"/>
      <c r="K266" s="14">
        <f>($K$3*(IF(I266=1,5,IF(I266=2,3,IF(I266=3,1.8,IF(I266=5,1.08,IF(I266=9,0.75,IF(I266=17,0.53,IF(I266=33,0.37,IF(I266&gt;=65,0.26,0))))))))))+(J266*1*$K$3)</f>
        <v>0</v>
      </c>
      <c r="L266" s="42"/>
      <c r="M266" s="43"/>
      <c r="N266" s="44">
        <f>($N$3*(IF(L266=1,5,IF(L266=2,3,IF(L266=3,1.8,IF(L266=5,1.08,IF(L266=9,0.75,IF(L266=17,0.53,IF(L266=33,0.37,IF(L266&gt;=65,0.26,0))))))))))+(M266*1*$N$3)</f>
        <v>0</v>
      </c>
      <c r="O266" s="22"/>
      <c r="P266" s="23"/>
      <c r="Q266" s="14">
        <f>($Q$3*(IF(O266=1,5,IF(O266=2,3,IF(O266=3,1.8,IF(O266=5,1.08,IF(O266=9,0.75,IF(O266=17,0.53,IF(O266=33,0.37,IF(O266&gt;=65,0.26,0))))))))))+(P266*1*$Q$3)</f>
        <v>0</v>
      </c>
      <c r="R266" s="42"/>
      <c r="S266" s="43"/>
      <c r="T266" s="44">
        <f>($T$3*(IF(R266=1,5,IF(R266=2,3,IF(R266=3,1.8,IF(R266=5,1.08,IF(R266=9,0.75,IF(R266=17,0.53,IF(R266=33,0.37,IF(R266&gt;=65,0.26,0))))))))))+(S266*1*$T$3)</f>
        <v>0</v>
      </c>
      <c r="U266" s="22"/>
      <c r="V266" s="23"/>
      <c r="W266" s="14">
        <f>($W$3*(IF(U266=1,5,IF(U266=2,3,IF(U266=3,1.8,IF(U266=5,1.08,IF(U266=9,0.75,IF(U266=17,0.53,IF(U266=33,0.37,IF(U266&gt;=65,0.26,0))))))))))+(V266*1*$W$3)</f>
        <v>0</v>
      </c>
      <c r="X266" s="42"/>
      <c r="Y266" s="43"/>
      <c r="Z266" s="44">
        <f>($W$3*(IF(X266=1,5,IF(X266=2,3,IF(X266=3,1.8,IF(X266=5,1.08,IF(X266=9,0.75,IF(X266=17,0.53,IF(X266=33,0.37,IF(X266&gt;=65,0.26,0))))))))))+(Y266*1*$W$3)</f>
        <v>0</v>
      </c>
      <c r="AA266" s="22"/>
      <c r="AB266" s="23"/>
      <c r="AC266" s="14">
        <f>($W$3*(IF(AA266=1,5,IF(AA266=2,3,IF(AA266=3,1.8,IF(AA266=5,1.08,IF(AA266=9,0.75,IF(AA266=17,0.53,IF(AA266=33,0.37,IF(AA266&gt;=65,0.26,0))))))))))+(AB266*1*$W$3)</f>
        <v>0</v>
      </c>
      <c r="AD266" s="33">
        <f>H266+K266+N266+Q266+T266+W266+Z266+AC266</f>
        <v>0.30000000000000004</v>
      </c>
      <c r="AE266" s="33">
        <f>IF(D266&gt;1998,H266+K266+N266+Q266+T266+W266+Z266+AC266,"n/d")</f>
        <v>0.30000000000000004</v>
      </c>
    </row>
    <row r="267" spans="1:31" x14ac:dyDescent="0.15">
      <c r="A267" s="17">
        <v>263</v>
      </c>
      <c r="B267" s="6" t="s">
        <v>39</v>
      </c>
      <c r="C267" s="6" t="s">
        <v>76</v>
      </c>
      <c r="D267" s="29">
        <v>1997</v>
      </c>
      <c r="E267" s="7">
        <v>-53</v>
      </c>
      <c r="F267" s="56"/>
      <c r="G267" s="7" t="s">
        <v>56</v>
      </c>
      <c r="H267" s="33">
        <v>0.30000000000000004</v>
      </c>
      <c r="I267" s="22"/>
      <c r="J267" s="23"/>
      <c r="K267" s="14">
        <f>($K$3*(IF(I267=1,5,IF(I267=2,3,IF(I267=3,1.8,IF(I267=5,1.08,IF(I267=9,0.75,IF(I267=17,0.53,IF(I267=33,0.37,IF(I267&gt;=65,0.26,0))))))))))+(J267*1*$K$3)</f>
        <v>0</v>
      </c>
      <c r="L267" s="42"/>
      <c r="M267" s="43"/>
      <c r="N267" s="44">
        <f>($N$3*(IF(L267=1,5,IF(L267=2,3,IF(L267=3,1.8,IF(L267=5,1.08,IF(L267=9,0.75,IF(L267=17,0.53,IF(L267=33,0.37,IF(L267&gt;=65,0.26,0))))))))))+(M267*1*$N$3)</f>
        <v>0</v>
      </c>
      <c r="O267" s="22"/>
      <c r="P267" s="23"/>
      <c r="Q267" s="14">
        <f>($Q$3*(IF(O267=1,5,IF(O267=2,3,IF(O267=3,1.8,IF(O267=5,1.08,IF(O267=9,0.75,IF(O267=17,0.53,IF(O267=33,0.37,IF(O267&gt;=65,0.26,0))))))))))+(P267*1*$Q$3)</f>
        <v>0</v>
      </c>
      <c r="R267" s="42"/>
      <c r="S267" s="43"/>
      <c r="T267" s="44">
        <f>($T$3*(IF(R267=1,5,IF(R267=2,3,IF(R267=3,1.8,IF(R267=5,1.08,IF(R267=9,0.75,IF(R267=17,0.53,IF(R267=33,0.37,IF(R267&gt;=65,0.26,0))))))))))+(S267*1*$T$3)</f>
        <v>0</v>
      </c>
      <c r="U267" s="22"/>
      <c r="V267" s="23"/>
      <c r="W267" s="14">
        <f>($W$3*(IF(U267=1,5,IF(U267=2,3,IF(U267=3,1.8,IF(U267=5,1.08,IF(U267=9,0.75,IF(U267=17,0.53,IF(U267=33,0.37,IF(U267&gt;=65,0.26,0))))))))))+(V267*1*$W$3)</f>
        <v>0</v>
      </c>
      <c r="X267" s="42"/>
      <c r="Y267" s="43"/>
      <c r="Z267" s="44">
        <f>($W$3*(IF(X267=1,5,IF(X267=2,3,IF(X267=3,1.8,IF(X267=5,1.08,IF(X267=9,0.75,IF(X267=17,0.53,IF(X267=33,0.37,IF(X267&gt;=65,0.26,0))))))))))+(Y267*1*$W$3)</f>
        <v>0</v>
      </c>
      <c r="AA267" s="22"/>
      <c r="AB267" s="23"/>
      <c r="AC267" s="14">
        <f>($W$3*(IF(AA267=1,5,IF(AA267=2,3,IF(AA267=3,1.8,IF(AA267=5,1.08,IF(AA267=9,0.75,IF(AA267=17,0.53,IF(AA267=33,0.37,IF(AA267&gt;=65,0.26,0))))))))))+(AB267*1*$W$3)</f>
        <v>0</v>
      </c>
      <c r="AD267" s="33">
        <f>H267+K267+N267+Q267+T267+W267+Z267+AC267</f>
        <v>0.30000000000000004</v>
      </c>
      <c r="AE267" s="33" t="str">
        <f>IF(D267&gt;1998,H267+K267+N267+Q267+T267+W267+Z267+AC267,"n/d")</f>
        <v>n/d</v>
      </c>
    </row>
    <row r="268" spans="1:31" x14ac:dyDescent="0.15">
      <c r="A268" s="17">
        <v>264</v>
      </c>
      <c r="B268" s="6" t="s">
        <v>283</v>
      </c>
      <c r="C268" s="6" t="s">
        <v>87</v>
      </c>
      <c r="D268" s="29">
        <v>1991</v>
      </c>
      <c r="E268" s="7">
        <v>-67</v>
      </c>
      <c r="F268" s="56"/>
      <c r="G268" s="26" t="s">
        <v>56</v>
      </c>
      <c r="H268" s="33">
        <v>0.21600000000000003</v>
      </c>
      <c r="I268" s="22"/>
      <c r="J268" s="23"/>
      <c r="K268" s="14">
        <f>($K$3*(IF(I268=1,5,IF(I268=2,3,IF(I268=3,1.8,IF(I268=5,1.08,IF(I268=9,0.75,IF(I268=17,0.53,IF(I268=33,0.37,IF(I268&gt;=65,0.26,0))))))))))+(J268*1*$K$3)</f>
        <v>0</v>
      </c>
      <c r="L268" s="42"/>
      <c r="M268" s="43"/>
      <c r="N268" s="44">
        <f>($N$3*(IF(L268=1,5,IF(L268=2,3,IF(L268=3,1.8,IF(L268=5,1.08,IF(L268=9,0.75,IF(L268=17,0.53,IF(L268=33,0.37,IF(L268&gt;=65,0.26,0))))))))))+(M268*1*$N$3)</f>
        <v>0</v>
      </c>
      <c r="O268" s="22"/>
      <c r="P268" s="23"/>
      <c r="Q268" s="14">
        <f>($Q$3*(IF(O268=1,5,IF(O268=2,3,IF(O268=3,1.8,IF(O268=5,1.08,IF(O268=9,0.75,IF(O268=17,0.53,IF(O268=33,0.37,IF(O268&gt;=65,0.26,0))))))))))+(P268*1*$Q$3)</f>
        <v>0</v>
      </c>
      <c r="R268" s="42"/>
      <c r="S268" s="43"/>
      <c r="T268" s="44">
        <f>($T$3*(IF(R268=1,5,IF(R268=2,3,IF(R268=3,1.8,IF(R268=5,1.08,IF(R268=9,0.75,IF(R268=17,0.53,IF(R268=33,0.37,IF(R268&gt;=65,0.26,0))))))))))+(S268*1*$T$3)</f>
        <v>0</v>
      </c>
      <c r="U268" s="22"/>
      <c r="V268" s="23"/>
      <c r="W268" s="14">
        <f>($W$3*(IF(U268=1,5,IF(U268=2,3,IF(U268=3,1.8,IF(U268=5,1.08,IF(U268=9,0.75,IF(U268=17,0.53,IF(U268=33,0.37,IF(U268&gt;=65,0.26,0))))))))))+(V268*1*$W$3)</f>
        <v>0</v>
      </c>
      <c r="X268" s="42"/>
      <c r="Y268" s="43"/>
      <c r="Z268" s="44">
        <f>($W$3*(IF(X268=1,5,IF(X268=2,3,IF(X268=3,1.8,IF(X268=5,1.08,IF(X268=9,0.75,IF(X268=17,0.53,IF(X268=33,0.37,IF(X268&gt;=65,0.26,0))))))))))+(Y268*1*$W$3)</f>
        <v>0</v>
      </c>
      <c r="AA268" s="22"/>
      <c r="AB268" s="23"/>
      <c r="AC268" s="14">
        <f>($W$3*(IF(AA268=1,5,IF(AA268=2,3,IF(AA268=3,1.8,IF(AA268=5,1.08,IF(AA268=9,0.75,IF(AA268=17,0.53,IF(AA268=33,0.37,IF(AA268&gt;=65,0.26,0))))))))))+(AB268*1*$W$3)</f>
        <v>0</v>
      </c>
      <c r="AD268" s="33">
        <f>H268+K268+N268+Q268+T268+W268+Z268+AC268</f>
        <v>0.21600000000000003</v>
      </c>
      <c r="AE268" s="33" t="str">
        <f>IF(D268&gt;1998,H268+K268+N268+Q268+T268+W268+Z268+AC268,"n/d")</f>
        <v>n/d</v>
      </c>
    </row>
    <row r="269" spans="1:31" x14ac:dyDescent="0.15">
      <c r="A269" s="17">
        <v>265</v>
      </c>
      <c r="B269" s="6" t="s">
        <v>274</v>
      </c>
      <c r="C269" s="6" t="s">
        <v>124</v>
      </c>
      <c r="D269" s="29">
        <v>2000</v>
      </c>
      <c r="E269" s="7">
        <v>-57</v>
      </c>
      <c r="F269" s="56"/>
      <c r="G269" s="26" t="s">
        <v>56</v>
      </c>
      <c r="H269" s="33">
        <v>0.21600000000000003</v>
      </c>
      <c r="I269" s="22"/>
      <c r="J269" s="23"/>
      <c r="K269" s="14">
        <f>($K$3*(IF(I269=1,5,IF(I269=2,3,IF(I269=3,1.8,IF(I269=5,1.08,IF(I269=9,0.75,IF(I269=17,0.53,IF(I269=33,0.37,IF(I269&gt;=65,0.26,0))))))))))+(J269*1*$K$3)</f>
        <v>0</v>
      </c>
      <c r="L269" s="42"/>
      <c r="M269" s="43"/>
      <c r="N269" s="44">
        <f>($N$3*(IF(L269=1,5,IF(L269=2,3,IF(L269=3,1.8,IF(L269=5,1.08,IF(L269=9,0.75,IF(L269=17,0.53,IF(L269=33,0.37,IF(L269&gt;=65,0.26,0))))))))))+(M269*1*$N$3)</f>
        <v>0</v>
      </c>
      <c r="O269" s="22"/>
      <c r="P269" s="23"/>
      <c r="Q269" s="14">
        <f>($Q$3*(IF(O269=1,5,IF(O269=2,3,IF(O269=3,1.8,IF(O269=5,1.08,IF(O269=9,0.75,IF(O269=17,0.53,IF(O269=33,0.37,IF(O269&gt;=65,0.26,0))))))))))+(P269*1*$Q$3)</f>
        <v>0</v>
      </c>
      <c r="R269" s="42"/>
      <c r="S269" s="43"/>
      <c r="T269" s="44">
        <f>($T$3*(IF(R269=1,5,IF(R269=2,3,IF(R269=3,1.8,IF(R269=5,1.08,IF(R269=9,0.75,IF(R269=17,0.53,IF(R269=33,0.37,IF(R269&gt;=65,0.26,0))))))))))+(S269*1*$T$3)</f>
        <v>0</v>
      </c>
      <c r="U269" s="22"/>
      <c r="V269" s="23"/>
      <c r="W269" s="14">
        <f>($W$3*(IF(U269=1,5,IF(U269=2,3,IF(U269=3,1.8,IF(U269=5,1.08,IF(U269=9,0.75,IF(U269=17,0.53,IF(U269=33,0.37,IF(U269&gt;=65,0.26,0))))))))))+(V269*1*$W$3)</f>
        <v>0</v>
      </c>
      <c r="X269" s="42"/>
      <c r="Y269" s="43"/>
      <c r="Z269" s="44">
        <f>($W$3*(IF(X269=1,5,IF(X269=2,3,IF(X269=3,1.8,IF(X269=5,1.08,IF(X269=9,0.75,IF(X269=17,0.53,IF(X269=33,0.37,IF(X269&gt;=65,0.26,0))))))))))+(Y269*1*$W$3)</f>
        <v>0</v>
      </c>
      <c r="AA269" s="22"/>
      <c r="AB269" s="23"/>
      <c r="AC269" s="14">
        <f>($W$3*(IF(AA269=1,5,IF(AA269=2,3,IF(AA269=3,1.8,IF(AA269=5,1.08,IF(AA269=9,0.75,IF(AA269=17,0.53,IF(AA269=33,0.37,IF(AA269&gt;=65,0.26,0))))))))))+(AB269*1*$W$3)</f>
        <v>0</v>
      </c>
      <c r="AD269" s="33">
        <f>H269+K269+N269+Q269+T269+W269+Z269+AC269</f>
        <v>0.21600000000000003</v>
      </c>
      <c r="AE269" s="33">
        <f>IF(D269&gt;1998,H269+K269+N269+Q269+T269+W269+Z269+AC269,"n/d")</f>
        <v>0.21600000000000003</v>
      </c>
    </row>
    <row r="270" spans="1:31" x14ac:dyDescent="0.15">
      <c r="A270" s="17">
        <v>266</v>
      </c>
      <c r="B270" s="6" t="s">
        <v>207</v>
      </c>
      <c r="C270" s="6" t="s">
        <v>0</v>
      </c>
      <c r="D270" s="29">
        <v>2001</v>
      </c>
      <c r="E270" s="7">
        <v>-63</v>
      </c>
      <c r="F270" s="56"/>
      <c r="G270" s="7" t="s">
        <v>55</v>
      </c>
      <c r="H270" s="33">
        <v>0.21600000000000003</v>
      </c>
      <c r="I270" s="22"/>
      <c r="J270" s="23"/>
      <c r="K270" s="14">
        <f>($K$3*(IF(I270=1,5,IF(I270=2,3,IF(I270=3,1.8,IF(I270=5,1.08,IF(I270=9,0.75,IF(I270=17,0.53,IF(I270=33,0.37,IF(I270&gt;=65,0.26,0))))))))))+(J270*1*$K$3)</f>
        <v>0</v>
      </c>
      <c r="L270" s="42"/>
      <c r="M270" s="43"/>
      <c r="N270" s="44">
        <f>($N$3*(IF(L270=1,5,IF(L270=2,3,IF(L270=3,1.8,IF(L270=5,1.08,IF(L270=9,0.75,IF(L270=17,0.53,IF(L270=33,0.37,IF(L270&gt;=65,0.26,0))))))))))+(M270*1*$N$3)</f>
        <v>0</v>
      </c>
      <c r="O270" s="22"/>
      <c r="P270" s="23"/>
      <c r="Q270" s="14">
        <f>($Q$3*(IF(O270=1,5,IF(O270=2,3,IF(O270=3,1.8,IF(O270=5,1.08,IF(O270=9,0.75,IF(O270=17,0.53,IF(O270=33,0.37,IF(O270&gt;=65,0.26,0))))))))))+(P270*1*$Q$3)</f>
        <v>0</v>
      </c>
      <c r="R270" s="42"/>
      <c r="S270" s="43"/>
      <c r="T270" s="44">
        <f>($T$3*(IF(R270=1,5,IF(R270=2,3,IF(R270=3,1.8,IF(R270=5,1.08,IF(R270=9,0.75,IF(R270=17,0.53,IF(R270=33,0.37,IF(R270&gt;=65,0.26,0))))))))))+(S270*1*$T$3)</f>
        <v>0</v>
      </c>
      <c r="U270" s="22"/>
      <c r="V270" s="23"/>
      <c r="W270" s="14">
        <f>($W$3*(IF(U270=1,5,IF(U270=2,3,IF(U270=3,1.8,IF(U270=5,1.08,IF(U270=9,0.75,IF(U270=17,0.53,IF(U270=33,0.37,IF(U270&gt;=65,0.26,0))))))))))+(V270*1*$W$3)</f>
        <v>0</v>
      </c>
      <c r="X270" s="42"/>
      <c r="Y270" s="43"/>
      <c r="Z270" s="44">
        <f>($W$3*(IF(X270=1,5,IF(X270=2,3,IF(X270=3,1.8,IF(X270=5,1.08,IF(X270=9,0.75,IF(X270=17,0.53,IF(X270=33,0.37,IF(X270&gt;=65,0.26,0))))))))))+(Y270*1*$W$3)</f>
        <v>0</v>
      </c>
      <c r="AA270" s="22"/>
      <c r="AB270" s="23"/>
      <c r="AC270" s="14">
        <f>($W$3*(IF(AA270=1,5,IF(AA270=2,3,IF(AA270=3,1.8,IF(AA270=5,1.08,IF(AA270=9,0.75,IF(AA270=17,0.53,IF(AA270=33,0.37,IF(AA270&gt;=65,0.26,0))))))))))+(AB270*1*$W$3)</f>
        <v>0</v>
      </c>
      <c r="AD270" s="33">
        <f>H270+K270+N270+Q270+T270+W270+Z270+AC270</f>
        <v>0.21600000000000003</v>
      </c>
      <c r="AE270" s="33">
        <f>IF(D270&gt;1998,H270+K270+N270+Q270+T270+W270+Z270+AC270,"n/d")</f>
        <v>0.21600000000000003</v>
      </c>
    </row>
    <row r="271" spans="1:31" x14ac:dyDescent="0.15">
      <c r="A271" s="17">
        <v>267</v>
      </c>
      <c r="B271" s="6" t="s">
        <v>226</v>
      </c>
      <c r="C271" s="6" t="s">
        <v>4</v>
      </c>
      <c r="D271" s="29">
        <v>2002</v>
      </c>
      <c r="E271" s="7">
        <v>-62</v>
      </c>
      <c r="F271" s="56"/>
      <c r="G271" s="7" t="s">
        <v>56</v>
      </c>
      <c r="H271" s="33">
        <v>0.21600000000000003</v>
      </c>
      <c r="I271" s="22"/>
      <c r="J271" s="23"/>
      <c r="K271" s="14">
        <f>($K$3*(IF(I271=1,5,IF(I271=2,3,IF(I271=3,1.8,IF(I271=5,1.08,IF(I271=9,0.75,IF(I271=17,0.53,IF(I271=33,0.37,IF(I271&gt;=65,0.26,0))))))))))+(J271*1*$K$3)</f>
        <v>0</v>
      </c>
      <c r="L271" s="42"/>
      <c r="M271" s="43"/>
      <c r="N271" s="44">
        <f>($N$3*(IF(L271=1,5,IF(L271=2,3,IF(L271=3,1.8,IF(L271=5,1.08,IF(L271=9,0.75,IF(L271=17,0.53,IF(L271=33,0.37,IF(L271&gt;=65,0.26,0))))))))))+(M271*1*$N$3)</f>
        <v>0</v>
      </c>
      <c r="O271" s="22"/>
      <c r="P271" s="23"/>
      <c r="Q271" s="14">
        <f>($Q$3*(IF(O271=1,5,IF(O271=2,3,IF(O271=3,1.8,IF(O271=5,1.08,IF(O271=9,0.75,IF(O271=17,0.53,IF(O271=33,0.37,IF(O271&gt;=65,0.26,0))))))))))+(P271*1*$Q$3)</f>
        <v>0</v>
      </c>
      <c r="R271" s="42"/>
      <c r="S271" s="43"/>
      <c r="T271" s="44">
        <f>($T$3*(IF(R271=1,5,IF(R271=2,3,IF(R271=3,1.8,IF(R271=5,1.08,IF(R271=9,0.75,IF(R271=17,0.53,IF(R271=33,0.37,IF(R271&gt;=65,0.26,0))))))))))+(S271*1*$T$3)</f>
        <v>0</v>
      </c>
      <c r="U271" s="22"/>
      <c r="V271" s="23"/>
      <c r="W271" s="14">
        <f>($W$3*(IF(U271=1,5,IF(U271=2,3,IF(U271=3,1.8,IF(U271=5,1.08,IF(U271=9,0.75,IF(U271=17,0.53,IF(U271=33,0.37,IF(U271&gt;=65,0.26,0))))))))))+(V271*1*$W$3)</f>
        <v>0</v>
      </c>
      <c r="X271" s="42"/>
      <c r="Y271" s="43"/>
      <c r="Z271" s="44">
        <f>($W$3*(IF(X271=1,5,IF(X271=2,3,IF(X271=3,1.8,IF(X271=5,1.08,IF(X271=9,0.75,IF(X271=17,0.53,IF(X271=33,0.37,IF(X271&gt;=65,0.26,0))))))))))+(Y271*1*$W$3)</f>
        <v>0</v>
      </c>
      <c r="AA271" s="22"/>
      <c r="AB271" s="23"/>
      <c r="AC271" s="14">
        <f>($W$3*(IF(AA271=1,5,IF(AA271=2,3,IF(AA271=3,1.8,IF(AA271=5,1.08,IF(AA271=9,0.75,IF(AA271=17,0.53,IF(AA271=33,0.37,IF(AA271&gt;=65,0.26,0))))))))))+(AB271*1*$W$3)</f>
        <v>0</v>
      </c>
      <c r="AD271" s="33">
        <f>H271+K271+N271+Q271+T271+W271+Z271+AC271</f>
        <v>0.21600000000000003</v>
      </c>
      <c r="AE271" s="33">
        <f>IF(D271&gt;1998,H271+K271+N271+Q271+T271+W271+Z271+AC271,"n/d")</f>
        <v>0.21600000000000003</v>
      </c>
    </row>
    <row r="272" spans="1:31" x14ac:dyDescent="0.15">
      <c r="A272" s="17">
        <v>268</v>
      </c>
      <c r="B272" s="6" t="s">
        <v>168</v>
      </c>
      <c r="C272" s="6" t="s">
        <v>157</v>
      </c>
      <c r="D272" s="29">
        <v>1999</v>
      </c>
      <c r="E272" s="7">
        <v>-67</v>
      </c>
      <c r="F272" s="56"/>
      <c r="G272" s="7" t="s">
        <v>56</v>
      </c>
      <c r="H272" s="33">
        <v>0.21600000000000003</v>
      </c>
      <c r="I272" s="23"/>
      <c r="J272" s="23"/>
      <c r="K272" s="14">
        <f>($K$3*(IF(I272=1,5,IF(I272=2,3,IF(I272=3,1.8,IF(I272=5,1.08,IF(I272=9,0.75,IF(I272=17,0.53,IF(I272=33,0.37,IF(I272&gt;=65,0.26,0))))))))))+(J272*1*$K$3)</f>
        <v>0</v>
      </c>
      <c r="L272" s="43"/>
      <c r="M272" s="43"/>
      <c r="N272" s="44">
        <f>($N$3*(IF(L272=1,5,IF(L272=2,3,IF(L272=3,1.8,IF(L272=5,1.08,IF(L272=9,0.75,IF(L272=17,0.53,IF(L272=33,0.37,IF(L272&gt;=65,0.26,0))))))))))+(M272*1*$N$3)</f>
        <v>0</v>
      </c>
      <c r="O272" s="23"/>
      <c r="P272" s="23"/>
      <c r="Q272" s="14">
        <f>($Q$3*(IF(O272=1,5,IF(O272=2,3,IF(O272=3,1.8,IF(O272=5,1.08,IF(O272=9,0.75,IF(O272=17,0.53,IF(O272=33,0.37,IF(O272&gt;=65,0.26,0))))))))))+(P272*1*$Q$3)</f>
        <v>0</v>
      </c>
      <c r="R272" s="43"/>
      <c r="S272" s="43"/>
      <c r="T272" s="44">
        <f>($T$3*(IF(R272=1,5,IF(R272=2,3,IF(R272=3,1.8,IF(R272=5,1.08,IF(R272=9,0.75,IF(R272=17,0.53,IF(R272=33,0.37,IF(R272&gt;=65,0.26,0))))))))))+(S272*1*$T$3)</f>
        <v>0</v>
      </c>
      <c r="U272" s="23"/>
      <c r="V272" s="23"/>
      <c r="W272" s="14">
        <f>($W$3*(IF(U272=1,5,IF(U272=2,3,IF(U272=3,1.8,IF(U272=5,1.08,IF(U272=9,0.75,IF(U272=17,0.53,IF(U272=33,0.37,IF(U272&gt;=65,0.26,0))))))))))+(V272*1*$W$3)</f>
        <v>0</v>
      </c>
      <c r="X272" s="43"/>
      <c r="Y272" s="43"/>
      <c r="Z272" s="44">
        <f>($W$3*(IF(X272=1,5,IF(X272=2,3,IF(X272=3,1.8,IF(X272=5,1.08,IF(X272=9,0.75,IF(X272=17,0.53,IF(X272=33,0.37,IF(X272&gt;=65,0.26,0))))))))))+(Y272*1*$W$3)</f>
        <v>0</v>
      </c>
      <c r="AA272" s="23"/>
      <c r="AB272" s="23"/>
      <c r="AC272" s="14">
        <f>($W$3*(IF(AA272=1,5,IF(AA272=2,3,IF(AA272=3,1.8,IF(AA272=5,1.08,IF(AA272=9,0.75,IF(AA272=17,0.53,IF(AA272=33,0.37,IF(AA272&gt;=65,0.26,0))))))))))+(AB272*1*$W$3)</f>
        <v>0</v>
      </c>
      <c r="AD272" s="33">
        <f>H272+K272+N272+Q272+T272+W272+Z272+AC272</f>
        <v>0.21600000000000003</v>
      </c>
      <c r="AE272" s="33">
        <f>IF(D272&gt;1998,H272+K272+N272+Q272+T272+W272+Z272+AC272,"n/d")</f>
        <v>0.21600000000000003</v>
      </c>
    </row>
    <row r="273" spans="1:31" x14ac:dyDescent="0.15">
      <c r="A273" s="17">
        <v>269</v>
      </c>
      <c r="B273" s="6" t="s">
        <v>47</v>
      </c>
      <c r="C273" s="8" t="s">
        <v>86</v>
      </c>
      <c r="D273" s="7">
        <v>1998</v>
      </c>
      <c r="E273" s="7">
        <v>-62</v>
      </c>
      <c r="F273" s="56"/>
      <c r="G273" s="7" t="s">
        <v>56</v>
      </c>
      <c r="H273" s="33">
        <v>0.21600000000000003</v>
      </c>
      <c r="I273" s="22"/>
      <c r="J273" s="23"/>
      <c r="K273" s="14">
        <f>($K$3*(IF(I273=1,5,IF(I273=2,3,IF(I273=3,1.8,IF(I273=5,1.08,IF(I273=9,0.75,IF(I273=17,0.53,IF(I273=33,0.37,IF(I273&gt;=65,0.26,0))))))))))+(J273*1*$K$3)</f>
        <v>0</v>
      </c>
      <c r="L273" s="42"/>
      <c r="M273" s="43"/>
      <c r="N273" s="44">
        <f>($N$3*(IF(L273=1,5,IF(L273=2,3,IF(L273=3,1.8,IF(L273=5,1.08,IF(L273=9,0.75,IF(L273=17,0.53,IF(L273=33,0.37,IF(L273&gt;=65,0.26,0))))))))))+(M273*1*$N$3)</f>
        <v>0</v>
      </c>
      <c r="O273" s="22"/>
      <c r="P273" s="23"/>
      <c r="Q273" s="14">
        <f>($Q$3*(IF(O273=1,5,IF(O273=2,3,IF(O273=3,1.8,IF(O273=5,1.08,IF(O273=9,0.75,IF(O273=17,0.53,IF(O273=33,0.37,IF(O273&gt;=65,0.26,0))))))))))+(P273*1*$Q$3)</f>
        <v>0</v>
      </c>
      <c r="R273" s="42"/>
      <c r="S273" s="43"/>
      <c r="T273" s="44">
        <f>($T$3*(IF(R273=1,5,IF(R273=2,3,IF(R273=3,1.8,IF(R273=5,1.08,IF(R273=9,0.75,IF(R273=17,0.53,IF(R273=33,0.37,IF(R273&gt;=65,0.26,0))))))))))+(S273*1*$T$3)</f>
        <v>0</v>
      </c>
      <c r="U273" s="22"/>
      <c r="V273" s="23"/>
      <c r="W273" s="14">
        <f>($W$3*(IF(U273=1,5,IF(U273=2,3,IF(U273=3,1.8,IF(U273=5,1.08,IF(U273=9,0.75,IF(U273=17,0.53,IF(U273=33,0.37,IF(U273&gt;=65,0.26,0))))))))))+(V273*1*$W$3)</f>
        <v>0</v>
      </c>
      <c r="X273" s="42"/>
      <c r="Y273" s="43"/>
      <c r="Z273" s="44">
        <f>($W$3*(IF(X273=1,5,IF(X273=2,3,IF(X273=3,1.8,IF(X273=5,1.08,IF(X273=9,0.75,IF(X273=17,0.53,IF(X273=33,0.37,IF(X273&gt;=65,0.26,0))))))))))+(Y273*1*$W$3)</f>
        <v>0</v>
      </c>
      <c r="AA273" s="22"/>
      <c r="AB273" s="23"/>
      <c r="AC273" s="14">
        <f>($W$3*(IF(AA273=1,5,IF(AA273=2,3,IF(AA273=3,1.8,IF(AA273=5,1.08,IF(AA273=9,0.75,IF(AA273=17,0.53,IF(AA273=33,0.37,IF(AA273&gt;=65,0.26,0))))))))))+(AB273*1*$W$3)</f>
        <v>0</v>
      </c>
      <c r="AD273" s="33">
        <f>H273+K273+N273+Q273+T273+W273+Z273+AC273</f>
        <v>0.21600000000000003</v>
      </c>
      <c r="AE273" s="33" t="str">
        <f>IF(D273&gt;1998,H273+K273+N273+Q273+T273+W273+Z273+AC273,"n/d")</f>
        <v>n/d</v>
      </c>
    </row>
    <row r="274" spans="1:31" x14ac:dyDescent="0.15">
      <c r="A274" s="17">
        <v>270</v>
      </c>
      <c r="B274" s="8" t="s">
        <v>236</v>
      </c>
      <c r="C274" s="8" t="s">
        <v>9</v>
      </c>
      <c r="D274" s="7">
        <v>2000</v>
      </c>
      <c r="E274" s="7">
        <v>-49</v>
      </c>
      <c r="F274" s="56"/>
      <c r="G274" s="7" t="s">
        <v>56</v>
      </c>
      <c r="H274" s="33">
        <v>0.21600000000000003</v>
      </c>
      <c r="I274" s="23"/>
      <c r="J274" s="23"/>
      <c r="K274" s="14">
        <f>($K$3*(IF(I274=1,5,IF(I274=2,3,IF(I274=3,1.8,IF(I274=5,1.08,IF(I274=9,0.75,IF(I274=17,0.53,IF(I274=33,0.37,IF(I274&gt;=65,0.26,0))))))))))+(J274*1*$K$3)</f>
        <v>0</v>
      </c>
      <c r="L274" s="43"/>
      <c r="M274" s="43"/>
      <c r="N274" s="44">
        <f>($N$3*(IF(L274=1,5,IF(L274=2,3,IF(L274=3,1.8,IF(L274=5,1.08,IF(L274=9,0.75,IF(L274=17,0.53,IF(L274=33,0.37,IF(L274&gt;=65,0.26,0))))))))))+(M274*1*$N$3)</f>
        <v>0</v>
      </c>
      <c r="O274" s="23"/>
      <c r="P274" s="23"/>
      <c r="Q274" s="14">
        <f>($Q$3*(IF(O274=1,5,IF(O274=2,3,IF(O274=3,1.8,IF(O274=5,1.08,IF(O274=9,0.75,IF(O274=17,0.53,IF(O274=33,0.37,IF(O274&gt;=65,0.26,0))))))))))+(P274*1*$Q$3)</f>
        <v>0</v>
      </c>
      <c r="R274" s="43"/>
      <c r="S274" s="43"/>
      <c r="T274" s="44">
        <f>($T$3*(IF(R274=1,5,IF(R274=2,3,IF(R274=3,1.8,IF(R274=5,1.08,IF(R274=9,0.75,IF(R274=17,0.53,IF(R274=33,0.37,IF(R274&gt;=65,0.26,0))))))))))+(S274*1*$T$3)</f>
        <v>0</v>
      </c>
      <c r="U274" s="23"/>
      <c r="V274" s="23"/>
      <c r="W274" s="14">
        <f>($W$3*(IF(U274=1,5,IF(U274=2,3,IF(U274=3,1.8,IF(U274=5,1.08,IF(U274=9,0.75,IF(U274=17,0.53,IF(U274=33,0.37,IF(U274&gt;=65,0.26,0))))))))))+(V274*1*$W$3)</f>
        <v>0</v>
      </c>
      <c r="X274" s="43"/>
      <c r="Y274" s="43"/>
      <c r="Z274" s="44">
        <f>($W$3*(IF(X274=1,5,IF(X274=2,3,IF(X274=3,1.8,IF(X274=5,1.08,IF(X274=9,0.75,IF(X274=17,0.53,IF(X274=33,0.37,IF(X274&gt;=65,0.26,0))))))))))+(Y274*1*$W$3)</f>
        <v>0</v>
      </c>
      <c r="AA274" s="23"/>
      <c r="AB274" s="23"/>
      <c r="AC274" s="14">
        <f>($W$3*(IF(AA274=1,5,IF(AA274=2,3,IF(AA274=3,1.8,IF(AA274=5,1.08,IF(AA274=9,0.75,IF(AA274=17,0.53,IF(AA274=33,0.37,IF(AA274&gt;=65,0.26,0))))))))))+(AB274*1*$W$3)</f>
        <v>0</v>
      </c>
      <c r="AD274" s="33">
        <f>H274+K274+N274+Q274+T274+W274+Z274+AC274</f>
        <v>0.21600000000000003</v>
      </c>
      <c r="AE274" s="33">
        <f>IF(D274&gt;1998,H274+K274+N274+Q274+T274+W274+Z274+AC274,"n/d")</f>
        <v>0.21600000000000003</v>
      </c>
    </row>
    <row r="275" spans="1:31" x14ac:dyDescent="0.15">
      <c r="A275" s="17">
        <v>271</v>
      </c>
      <c r="B275" s="6" t="s">
        <v>206</v>
      </c>
      <c r="C275" s="6" t="s">
        <v>202</v>
      </c>
      <c r="D275" s="29">
        <v>2001</v>
      </c>
      <c r="E275" s="7">
        <v>-63</v>
      </c>
      <c r="F275" s="56"/>
      <c r="G275" s="7" t="s">
        <v>55</v>
      </c>
      <c r="H275" s="33">
        <v>0.21600000000000003</v>
      </c>
      <c r="I275" s="22"/>
      <c r="J275" s="23"/>
      <c r="K275" s="14">
        <f>($K$3*(IF(I275=1,5,IF(I275=2,3,IF(I275=3,1.8,IF(I275=5,1.08,IF(I275=9,0.75,IF(I275=17,0.53,IF(I275=33,0.37,IF(I275&gt;=65,0.26,0))))))))))+(J275*1*$K$3)</f>
        <v>0</v>
      </c>
      <c r="L275" s="42"/>
      <c r="M275" s="43"/>
      <c r="N275" s="44">
        <f>($N$3*(IF(L275=1,5,IF(L275=2,3,IF(L275=3,1.8,IF(L275=5,1.08,IF(L275=9,0.75,IF(L275=17,0.53,IF(L275=33,0.37,IF(L275&gt;=65,0.26,0))))))))))+(M275*1*$N$3)</f>
        <v>0</v>
      </c>
      <c r="O275" s="22"/>
      <c r="P275" s="23"/>
      <c r="Q275" s="14">
        <f>($Q$3*(IF(O275=1,5,IF(O275=2,3,IF(O275=3,1.8,IF(O275=5,1.08,IF(O275=9,0.75,IF(O275=17,0.53,IF(O275=33,0.37,IF(O275&gt;=65,0.26,0))))))))))+(P275*1*$Q$3)</f>
        <v>0</v>
      </c>
      <c r="R275" s="42"/>
      <c r="S275" s="43"/>
      <c r="T275" s="44">
        <f>($T$3*(IF(R275=1,5,IF(R275=2,3,IF(R275=3,1.8,IF(R275=5,1.08,IF(R275=9,0.75,IF(R275=17,0.53,IF(R275=33,0.37,IF(R275&gt;=65,0.26,0))))))))))+(S275*1*$T$3)</f>
        <v>0</v>
      </c>
      <c r="U275" s="22"/>
      <c r="V275" s="23"/>
      <c r="W275" s="14">
        <f>($W$3*(IF(U275=1,5,IF(U275=2,3,IF(U275=3,1.8,IF(U275=5,1.08,IF(U275=9,0.75,IF(U275=17,0.53,IF(U275=33,0.37,IF(U275&gt;=65,0.26,0))))))))))+(V275*1*$W$3)</f>
        <v>0</v>
      </c>
      <c r="X275" s="42"/>
      <c r="Y275" s="43"/>
      <c r="Z275" s="44">
        <f>($W$3*(IF(X275=1,5,IF(X275=2,3,IF(X275=3,1.8,IF(X275=5,1.08,IF(X275=9,0.75,IF(X275=17,0.53,IF(X275=33,0.37,IF(X275&gt;=65,0.26,0))))))))))+(Y275*1*$W$3)</f>
        <v>0</v>
      </c>
      <c r="AA275" s="22"/>
      <c r="AB275" s="23"/>
      <c r="AC275" s="14">
        <f>($W$3*(IF(AA275=1,5,IF(AA275=2,3,IF(AA275=3,1.8,IF(AA275=5,1.08,IF(AA275=9,0.75,IF(AA275=17,0.53,IF(AA275=33,0.37,IF(AA275&gt;=65,0.26,0))))))))))+(AB275*1*$W$3)</f>
        <v>0</v>
      </c>
      <c r="AD275" s="33">
        <f>H275+K275+N275+Q275+T275+W275+Z275+AC275</f>
        <v>0.21600000000000003</v>
      </c>
      <c r="AE275" s="33">
        <f>IF(D275&gt;1998,H275+K275+N275+Q275+T275+W275+Z275+AC275,"n/d")</f>
        <v>0.21600000000000003</v>
      </c>
    </row>
    <row r="276" spans="1:31" x14ac:dyDescent="0.15">
      <c r="A276" s="17">
        <v>272</v>
      </c>
      <c r="B276" s="6" t="s">
        <v>251</v>
      </c>
      <c r="C276" s="6" t="s">
        <v>124</v>
      </c>
      <c r="D276" s="29">
        <v>2000</v>
      </c>
      <c r="E276" s="7">
        <v>-87</v>
      </c>
      <c r="F276" s="56"/>
      <c r="G276" s="26" t="s">
        <v>55</v>
      </c>
      <c r="H276" s="33">
        <v>0.21600000000000003</v>
      </c>
      <c r="I276" s="22"/>
      <c r="J276" s="23"/>
      <c r="K276" s="14">
        <f>($K$3*(IF(I276=1,5,IF(I276=2,3,IF(I276=3,1.8,IF(I276=5,1.08,IF(I276=9,0.75,IF(I276=17,0.53,IF(I276=33,0.37,IF(I276&gt;=65,0.26,0))))))))))+(J276*1*$K$3)</f>
        <v>0</v>
      </c>
      <c r="L276" s="42"/>
      <c r="M276" s="43"/>
      <c r="N276" s="44">
        <f>($N$3*(IF(L276=1,5,IF(L276=2,3,IF(L276=3,1.8,IF(L276=5,1.08,IF(L276=9,0.75,IF(L276=17,0.53,IF(L276=33,0.37,IF(L276&gt;=65,0.26,0))))))))))+(M276*1*$N$3)</f>
        <v>0</v>
      </c>
      <c r="O276" s="22"/>
      <c r="P276" s="23"/>
      <c r="Q276" s="14">
        <f>($Q$3*(IF(O276=1,5,IF(O276=2,3,IF(O276=3,1.8,IF(O276=5,1.08,IF(O276=9,0.75,IF(O276=17,0.53,IF(O276=33,0.37,IF(O276&gt;=65,0.26,0))))))))))+(P276*1*$Q$3)</f>
        <v>0</v>
      </c>
      <c r="R276" s="42"/>
      <c r="S276" s="43"/>
      <c r="T276" s="44">
        <f>($T$3*(IF(R276=1,5,IF(R276=2,3,IF(R276=3,1.8,IF(R276=5,1.08,IF(R276=9,0.75,IF(R276=17,0.53,IF(R276=33,0.37,IF(R276&gt;=65,0.26,0))))))))))+(S276*1*$T$3)</f>
        <v>0</v>
      </c>
      <c r="U276" s="22"/>
      <c r="V276" s="23"/>
      <c r="W276" s="14">
        <f>($W$3*(IF(U276=1,5,IF(U276=2,3,IF(U276=3,1.8,IF(U276=5,1.08,IF(U276=9,0.75,IF(U276=17,0.53,IF(U276=33,0.37,IF(U276&gt;=65,0.26,0))))))))))+(V276*1*$W$3)</f>
        <v>0</v>
      </c>
      <c r="X276" s="42"/>
      <c r="Y276" s="43"/>
      <c r="Z276" s="44">
        <f>($W$3*(IF(X276=1,5,IF(X276=2,3,IF(X276=3,1.8,IF(X276=5,1.08,IF(X276=9,0.75,IF(X276=17,0.53,IF(X276=33,0.37,IF(X276&gt;=65,0.26,0))))))))))+(Y276*1*$W$3)</f>
        <v>0</v>
      </c>
      <c r="AA276" s="22"/>
      <c r="AB276" s="23"/>
      <c r="AC276" s="14">
        <f>($W$3*(IF(AA276=1,5,IF(AA276=2,3,IF(AA276=3,1.8,IF(AA276=5,1.08,IF(AA276=9,0.75,IF(AA276=17,0.53,IF(AA276=33,0.37,IF(AA276&gt;=65,0.26,0))))))))))+(AB276*1*$W$3)</f>
        <v>0</v>
      </c>
      <c r="AD276" s="33">
        <f>H276+K276+N276+Q276+T276+W276+Z276+AC276</f>
        <v>0.21600000000000003</v>
      </c>
      <c r="AE276" s="33">
        <f>IF(D276&gt;1998,H276+K276+N276+Q276+T276+W276+Z276+AC276,"n/d")</f>
        <v>0.21600000000000003</v>
      </c>
    </row>
    <row r="277" spans="1:31" x14ac:dyDescent="0.15">
      <c r="A277" s="17">
        <v>273</v>
      </c>
      <c r="B277" s="6" t="s">
        <v>257</v>
      </c>
      <c r="C277" s="6" t="s">
        <v>202</v>
      </c>
      <c r="D277" s="29">
        <v>2000</v>
      </c>
      <c r="E277" s="7">
        <v>-68</v>
      </c>
      <c r="F277" s="56"/>
      <c r="G277" s="26" t="s">
        <v>55</v>
      </c>
      <c r="H277" s="33">
        <v>0.21600000000000003</v>
      </c>
      <c r="I277" s="22"/>
      <c r="J277" s="23"/>
      <c r="K277" s="14">
        <f>($K$3*(IF(I277=1,5,IF(I277=2,3,IF(I277=3,1.8,IF(I277=5,1.08,IF(I277=9,0.75,IF(I277=17,0.53,IF(I277=33,0.37,IF(I277&gt;=65,0.26,0))))))))))+(J277*1*$K$3)</f>
        <v>0</v>
      </c>
      <c r="L277" s="42"/>
      <c r="M277" s="43"/>
      <c r="N277" s="44">
        <f>($N$3*(IF(L277=1,5,IF(L277=2,3,IF(L277=3,1.8,IF(L277=5,1.08,IF(L277=9,0.75,IF(L277=17,0.53,IF(L277=33,0.37,IF(L277&gt;=65,0.26,0))))))))))+(M277*1*$N$3)</f>
        <v>0</v>
      </c>
      <c r="O277" s="22"/>
      <c r="P277" s="23"/>
      <c r="Q277" s="14">
        <f>($Q$3*(IF(O277=1,5,IF(O277=2,3,IF(O277=3,1.8,IF(O277=5,1.08,IF(O277=9,0.75,IF(O277=17,0.53,IF(O277=33,0.37,IF(O277&gt;=65,0.26,0))))))))))+(P277*1*$Q$3)</f>
        <v>0</v>
      </c>
      <c r="R277" s="42"/>
      <c r="S277" s="43"/>
      <c r="T277" s="44">
        <f>($T$3*(IF(R277=1,5,IF(R277=2,3,IF(R277=3,1.8,IF(R277=5,1.08,IF(R277=9,0.75,IF(R277=17,0.53,IF(R277=33,0.37,IF(R277&gt;=65,0.26,0))))))))))+(S277*1*$T$3)</f>
        <v>0</v>
      </c>
      <c r="U277" s="22"/>
      <c r="V277" s="23"/>
      <c r="W277" s="14">
        <f>($W$3*(IF(U277=1,5,IF(U277=2,3,IF(U277=3,1.8,IF(U277=5,1.08,IF(U277=9,0.75,IF(U277=17,0.53,IF(U277=33,0.37,IF(U277&gt;=65,0.26,0))))))))))+(V277*1*$W$3)</f>
        <v>0</v>
      </c>
      <c r="X277" s="42"/>
      <c r="Y277" s="43"/>
      <c r="Z277" s="44">
        <f>($W$3*(IF(X277=1,5,IF(X277=2,3,IF(X277=3,1.8,IF(X277=5,1.08,IF(X277=9,0.75,IF(X277=17,0.53,IF(X277=33,0.37,IF(X277&gt;=65,0.26,0))))))))))+(Y277*1*$W$3)</f>
        <v>0</v>
      </c>
      <c r="AA277" s="22"/>
      <c r="AB277" s="23"/>
      <c r="AC277" s="14">
        <f>($W$3*(IF(AA277=1,5,IF(AA277=2,3,IF(AA277=3,1.8,IF(AA277=5,1.08,IF(AA277=9,0.75,IF(AA277=17,0.53,IF(AA277=33,0.37,IF(AA277&gt;=65,0.26,0))))))))))+(AB277*1*$W$3)</f>
        <v>0</v>
      </c>
      <c r="AD277" s="33">
        <f>H277+K277+N277+Q277+T277+W277+Z277+AC277</f>
        <v>0.21600000000000003</v>
      </c>
      <c r="AE277" s="33">
        <f>IF(D277&gt;1998,H277+K277+N277+Q277+T277+W277+Z277+AC277,"n/d")</f>
        <v>0.21600000000000003</v>
      </c>
    </row>
    <row r="278" spans="1:31" x14ac:dyDescent="0.15">
      <c r="A278" s="17">
        <v>274</v>
      </c>
      <c r="B278" s="6" t="s">
        <v>255</v>
      </c>
      <c r="C278" s="6" t="s">
        <v>0</v>
      </c>
      <c r="D278" s="29">
        <v>2001</v>
      </c>
      <c r="E278" s="7">
        <v>-58</v>
      </c>
      <c r="F278" s="56"/>
      <c r="G278" s="7" t="s">
        <v>55</v>
      </c>
      <c r="H278" s="33">
        <v>0.21600000000000003</v>
      </c>
      <c r="I278" s="22"/>
      <c r="J278" s="23"/>
      <c r="K278" s="14">
        <f>($K$3*(IF(I278=1,5,IF(I278=2,3,IF(I278=3,1.8,IF(I278=5,1.08,IF(I278=9,0.75,IF(I278=17,0.53,IF(I278=33,0.37,IF(I278&gt;=65,0.26,0))))))))))+(J278*1*$K$3)</f>
        <v>0</v>
      </c>
      <c r="L278" s="42"/>
      <c r="M278" s="43"/>
      <c r="N278" s="44">
        <f>($N$3*(IF(L278=1,5,IF(L278=2,3,IF(L278=3,1.8,IF(L278=5,1.08,IF(L278=9,0.75,IF(L278=17,0.53,IF(L278=33,0.37,IF(L278&gt;=65,0.26,0))))))))))+(M278*1*$N$3)</f>
        <v>0</v>
      </c>
      <c r="O278" s="22"/>
      <c r="P278" s="23"/>
      <c r="Q278" s="14">
        <f>($Q$3*(IF(O278=1,5,IF(O278=2,3,IF(O278=3,1.8,IF(O278=5,1.08,IF(O278=9,0.75,IF(O278=17,0.53,IF(O278=33,0.37,IF(O278&gt;=65,0.26,0))))))))))+(P278*1*$Q$3)</f>
        <v>0</v>
      </c>
      <c r="R278" s="42"/>
      <c r="S278" s="43"/>
      <c r="T278" s="44">
        <f>($T$3*(IF(R278=1,5,IF(R278=2,3,IF(R278=3,1.8,IF(R278=5,1.08,IF(R278=9,0.75,IF(R278=17,0.53,IF(R278=33,0.37,IF(R278&gt;=65,0.26,0))))))))))+(S278*1*$T$3)</f>
        <v>0</v>
      </c>
      <c r="U278" s="22"/>
      <c r="V278" s="23"/>
      <c r="W278" s="14">
        <f>($W$3*(IF(U278=1,5,IF(U278=2,3,IF(U278=3,1.8,IF(U278=5,1.08,IF(U278=9,0.75,IF(U278=17,0.53,IF(U278=33,0.37,IF(U278&gt;=65,0.26,0))))))))))+(V278*1*$W$3)</f>
        <v>0</v>
      </c>
      <c r="X278" s="42"/>
      <c r="Y278" s="43"/>
      <c r="Z278" s="44">
        <f>($W$3*(IF(X278=1,5,IF(X278=2,3,IF(X278=3,1.8,IF(X278=5,1.08,IF(X278=9,0.75,IF(X278=17,0.53,IF(X278=33,0.37,IF(X278&gt;=65,0.26,0))))))))))+(Y278*1*$W$3)</f>
        <v>0</v>
      </c>
      <c r="AA278" s="22"/>
      <c r="AB278" s="23"/>
      <c r="AC278" s="14">
        <f>($W$3*(IF(AA278=1,5,IF(AA278=2,3,IF(AA278=3,1.8,IF(AA278=5,1.08,IF(AA278=9,0.75,IF(AA278=17,0.53,IF(AA278=33,0.37,IF(AA278&gt;=65,0.26,0))))))))))+(AB278*1*$W$3)</f>
        <v>0</v>
      </c>
      <c r="AD278" s="33">
        <f>H278+K278+N278+Q278+T278+W278+Z278+AC278</f>
        <v>0.21600000000000003</v>
      </c>
      <c r="AE278" s="33">
        <f>IF(D278&gt;1998,H278+K278+N278+Q278+T278+W278+Z278+AC278,"n/d")</f>
        <v>0.21600000000000003</v>
      </c>
    </row>
    <row r="279" spans="1:31" x14ac:dyDescent="0.15">
      <c r="A279" s="17">
        <v>275</v>
      </c>
      <c r="B279" s="6" t="s">
        <v>45</v>
      </c>
      <c r="C279" s="8" t="s">
        <v>88</v>
      </c>
      <c r="D279" s="7">
        <v>1998</v>
      </c>
      <c r="E279" s="7">
        <v>-67</v>
      </c>
      <c r="F279" s="56"/>
      <c r="G279" s="7" t="s">
        <v>56</v>
      </c>
      <c r="H279" s="33">
        <v>0.21200000000000002</v>
      </c>
      <c r="I279" s="22"/>
      <c r="J279" s="23"/>
      <c r="K279" s="14">
        <f>($K$3*(IF(I279=1,5,IF(I279=2,3,IF(I279=3,1.8,IF(I279=5,1.08,IF(I279=9,0.75,IF(I279=17,0.53,IF(I279=33,0.37,IF(I279&gt;=65,0.26,0))))))))))+(J279*1*$K$3)</f>
        <v>0</v>
      </c>
      <c r="L279" s="42"/>
      <c r="M279" s="43"/>
      <c r="N279" s="44">
        <f>($N$3*(IF(L279=1,5,IF(L279=2,3,IF(L279=3,1.8,IF(L279=5,1.08,IF(L279=9,0.75,IF(L279=17,0.53,IF(L279=33,0.37,IF(L279&gt;=65,0.26,0))))))))))+(M279*1*$N$3)</f>
        <v>0</v>
      </c>
      <c r="O279" s="22"/>
      <c r="P279" s="23"/>
      <c r="Q279" s="14">
        <f>($Q$3*(IF(O279=1,5,IF(O279=2,3,IF(O279=3,1.8,IF(O279=5,1.08,IF(O279=9,0.75,IF(O279=17,0.53,IF(O279=33,0.37,IF(O279&gt;=65,0.26,0))))))))))+(P279*1*$Q$3)</f>
        <v>0</v>
      </c>
      <c r="R279" s="42"/>
      <c r="S279" s="43"/>
      <c r="T279" s="44">
        <f>($T$3*(IF(R279=1,5,IF(R279=2,3,IF(R279=3,1.8,IF(R279=5,1.08,IF(R279=9,0.75,IF(R279=17,0.53,IF(R279=33,0.37,IF(R279&gt;=65,0.26,0))))))))))+(S279*1*$T$3)</f>
        <v>0</v>
      </c>
      <c r="U279" s="22"/>
      <c r="V279" s="23"/>
      <c r="W279" s="14">
        <f>($W$3*(IF(U279=1,5,IF(U279=2,3,IF(U279=3,1.8,IF(U279=5,1.08,IF(U279=9,0.75,IF(U279=17,0.53,IF(U279=33,0.37,IF(U279&gt;=65,0.26,0))))))))))+(V279*1*$W$3)</f>
        <v>0</v>
      </c>
      <c r="X279" s="42"/>
      <c r="Y279" s="43"/>
      <c r="Z279" s="44">
        <f>($W$3*(IF(X279=1,5,IF(X279=2,3,IF(X279=3,1.8,IF(X279=5,1.08,IF(X279=9,0.75,IF(X279=17,0.53,IF(X279=33,0.37,IF(X279&gt;=65,0.26,0))))))))))+(Y279*1*$W$3)</f>
        <v>0</v>
      </c>
      <c r="AA279" s="22"/>
      <c r="AB279" s="23"/>
      <c r="AC279" s="14">
        <f>($W$3*(IF(AA279=1,5,IF(AA279=2,3,IF(AA279=3,1.8,IF(AA279=5,1.08,IF(AA279=9,0.75,IF(AA279=17,0.53,IF(AA279=33,0.37,IF(AA279&gt;=65,0.26,0))))))))))+(AB279*1*$W$3)</f>
        <v>0</v>
      </c>
      <c r="AD279" s="33">
        <f>H279+K279+N279+Q279+T279+W279+Z279+AC279</f>
        <v>0.21200000000000002</v>
      </c>
      <c r="AE279" s="33" t="str">
        <f>IF(D279&gt;1998,H279+K279+N279+Q279+T279+W279+Z279+AC279,"n/d")</f>
        <v>n/d</v>
      </c>
    </row>
    <row r="280" spans="1:31" x14ac:dyDescent="0.15">
      <c r="A280" s="17">
        <v>276</v>
      </c>
      <c r="B280" s="6" t="s">
        <v>285</v>
      </c>
      <c r="C280" s="6" t="s">
        <v>180</v>
      </c>
      <c r="D280" s="29">
        <v>2000</v>
      </c>
      <c r="E280" s="7">
        <v>-74</v>
      </c>
      <c r="F280" s="56"/>
      <c r="G280" s="7" t="s">
        <v>55</v>
      </c>
      <c r="H280" s="33">
        <v>0.21200000000000002</v>
      </c>
      <c r="I280" s="22"/>
      <c r="J280" s="23"/>
      <c r="K280" s="14">
        <f>($K$3*(IF(I280=1,5,IF(I280=2,3,IF(I280=3,1.8,IF(I280=5,1.08,IF(I280=9,0.75,IF(I280=17,0.53,IF(I280=33,0.37,IF(I280&gt;=65,0.26,0))))))))))+(J280*1*$K$3)</f>
        <v>0</v>
      </c>
      <c r="L280" s="42"/>
      <c r="M280" s="43"/>
      <c r="N280" s="44">
        <f>($N$3*(IF(L280=1,5,IF(L280=2,3,IF(L280=3,1.8,IF(L280=5,1.08,IF(L280=9,0.75,IF(L280=17,0.53,IF(L280=33,0.37,IF(L280&gt;=65,0.26,0))))))))))+(M280*1*$N$3)</f>
        <v>0</v>
      </c>
      <c r="O280" s="22"/>
      <c r="P280" s="23"/>
      <c r="Q280" s="14">
        <f>($Q$3*(IF(O280=1,5,IF(O280=2,3,IF(O280=3,1.8,IF(O280=5,1.08,IF(O280=9,0.75,IF(O280=17,0.53,IF(O280=33,0.37,IF(O280&gt;=65,0.26,0))))))))))+(P280*1*$Q$3)</f>
        <v>0</v>
      </c>
      <c r="R280" s="42"/>
      <c r="S280" s="43"/>
      <c r="T280" s="44">
        <f>($T$3*(IF(R280=1,5,IF(R280=2,3,IF(R280=3,1.8,IF(R280=5,1.08,IF(R280=9,0.75,IF(R280=17,0.53,IF(R280=33,0.37,IF(R280&gt;=65,0.26,0))))))))))+(S280*1*$T$3)</f>
        <v>0</v>
      </c>
      <c r="U280" s="22"/>
      <c r="V280" s="23"/>
      <c r="W280" s="14">
        <f>($W$3*(IF(U280=1,5,IF(U280=2,3,IF(U280=3,1.8,IF(U280=5,1.08,IF(U280=9,0.75,IF(U280=17,0.53,IF(U280=33,0.37,IF(U280&gt;=65,0.26,0))))))))))+(V280*1*$W$3)</f>
        <v>0</v>
      </c>
      <c r="X280" s="42"/>
      <c r="Y280" s="43"/>
      <c r="Z280" s="44">
        <f>($W$3*(IF(X280=1,5,IF(X280=2,3,IF(X280=3,1.8,IF(X280=5,1.08,IF(X280=9,0.75,IF(X280=17,0.53,IF(X280=33,0.37,IF(X280&gt;=65,0.26,0))))))))))+(Y280*1*$W$3)</f>
        <v>0</v>
      </c>
      <c r="AA280" s="22"/>
      <c r="AB280" s="23"/>
      <c r="AC280" s="14">
        <f>($W$3*(IF(AA280=1,5,IF(AA280=2,3,IF(AA280=3,1.8,IF(AA280=5,1.08,IF(AA280=9,0.75,IF(AA280=17,0.53,IF(AA280=33,0.37,IF(AA280&gt;=65,0.26,0))))))))))+(AB280*1*$W$3)</f>
        <v>0</v>
      </c>
      <c r="AD280" s="33">
        <f>H280+K280+N280+Q280+T280+W280+Z280+AC280</f>
        <v>0.21200000000000002</v>
      </c>
      <c r="AE280" s="33">
        <f>IF(D280&gt;1998,H280+K280+N280+Q280+T280+W280+Z280+AC280,"n/d")</f>
        <v>0.21200000000000002</v>
      </c>
    </row>
    <row r="281" spans="1:31" x14ac:dyDescent="0.15">
      <c r="A281" s="17">
        <v>277</v>
      </c>
      <c r="B281" s="27" t="s">
        <v>265</v>
      </c>
      <c r="C281" s="27" t="s">
        <v>266</v>
      </c>
      <c r="D281" s="7">
        <v>2001</v>
      </c>
      <c r="E281" s="7">
        <v>-74</v>
      </c>
      <c r="F281" s="56"/>
      <c r="G281" s="26" t="s">
        <v>55</v>
      </c>
      <c r="H281" s="33">
        <v>0.15000000000000002</v>
      </c>
      <c r="I281" s="23"/>
      <c r="J281" s="23"/>
      <c r="K281" s="14">
        <f>($K$3*(IF(I281=1,5,IF(I281=2,3,IF(I281=3,1.8,IF(I281=5,1.08,IF(I281=9,0.75,IF(I281=17,0.53,IF(I281=33,0.37,IF(I281&gt;=65,0.26,0))))))))))+(J281*1*$K$3)</f>
        <v>0</v>
      </c>
      <c r="L281" s="43"/>
      <c r="M281" s="43"/>
      <c r="N281" s="44">
        <f>($N$3*(IF(L281=1,5,IF(L281=2,3,IF(L281=3,1.8,IF(L281=5,1.08,IF(L281=9,0.75,IF(L281=17,0.53,IF(L281=33,0.37,IF(L281&gt;=65,0.26,0))))))))))+(M281*1*$N$3)</f>
        <v>0</v>
      </c>
      <c r="O281" s="23"/>
      <c r="P281" s="23"/>
      <c r="Q281" s="14">
        <f>($Q$3*(IF(O281=1,5,IF(O281=2,3,IF(O281=3,1.8,IF(O281=5,1.08,IF(O281=9,0.75,IF(O281=17,0.53,IF(O281=33,0.37,IF(O281&gt;=65,0.26,0))))))))))+(P281*1*$Q$3)</f>
        <v>0</v>
      </c>
      <c r="R281" s="43"/>
      <c r="S281" s="43"/>
      <c r="T281" s="44">
        <f>($T$3*(IF(R281=1,5,IF(R281=2,3,IF(R281=3,1.8,IF(R281=5,1.08,IF(R281=9,0.75,IF(R281=17,0.53,IF(R281=33,0.37,IF(R281&gt;=65,0.26,0))))))))))+(S281*1*$T$3)</f>
        <v>0</v>
      </c>
      <c r="U281" s="23"/>
      <c r="V281" s="23"/>
      <c r="W281" s="14">
        <f>($W$3*(IF(U281=1,5,IF(U281=2,3,IF(U281=3,1.8,IF(U281=5,1.08,IF(U281=9,0.75,IF(U281=17,0.53,IF(U281=33,0.37,IF(U281&gt;=65,0.26,0))))))))))+(V281*1*$W$3)</f>
        <v>0</v>
      </c>
      <c r="X281" s="43"/>
      <c r="Y281" s="43"/>
      <c r="Z281" s="44">
        <f>($W$3*(IF(X281=1,5,IF(X281=2,3,IF(X281=3,1.8,IF(X281=5,1.08,IF(X281=9,0.75,IF(X281=17,0.53,IF(X281=33,0.37,IF(X281&gt;=65,0.26,0))))))))))+(Y281*1*$W$3)</f>
        <v>0</v>
      </c>
      <c r="AA281" s="23"/>
      <c r="AB281" s="23"/>
      <c r="AC281" s="14">
        <f>($W$3*(IF(AA281=1,5,IF(AA281=2,3,IF(AA281=3,1.8,IF(AA281=5,1.08,IF(AA281=9,0.75,IF(AA281=17,0.53,IF(AA281=33,0.37,IF(AA281&gt;=65,0.26,0))))))))))+(AB281*1*$W$3)</f>
        <v>0</v>
      </c>
      <c r="AD281" s="33">
        <f>H281+K281+N281+Q281+T281+W281+Z281+AC281</f>
        <v>0.15000000000000002</v>
      </c>
      <c r="AE281" s="33">
        <f>IF(D281&gt;1998,H281+K281+N281+Q281+T281+W281+Z281+AC281,"n/d")</f>
        <v>0.15000000000000002</v>
      </c>
    </row>
    <row r="282" spans="1:31" x14ac:dyDescent="0.15">
      <c r="A282" s="17">
        <v>278</v>
      </c>
      <c r="B282" s="8" t="s">
        <v>201</v>
      </c>
      <c r="C282" s="8" t="s">
        <v>202</v>
      </c>
      <c r="D282" s="7">
        <v>2001</v>
      </c>
      <c r="E282" s="7">
        <v>-63</v>
      </c>
      <c r="F282" s="56"/>
      <c r="G282" s="7" t="s">
        <v>55</v>
      </c>
      <c r="H282" s="33">
        <v>0.15000000000000002</v>
      </c>
      <c r="I282" s="23"/>
      <c r="J282" s="23"/>
      <c r="K282" s="14">
        <f>($K$3*(IF(I282=1,5,IF(I282=2,3,IF(I282=3,1.8,IF(I282=5,1.08,IF(I282=9,0.75,IF(I282=17,0.53,IF(I282=33,0.37,IF(I282&gt;=65,0.26,0))))))))))+(J282*1*$K$3)</f>
        <v>0</v>
      </c>
      <c r="L282" s="43"/>
      <c r="M282" s="43"/>
      <c r="N282" s="44">
        <f>($N$3*(IF(L282=1,5,IF(L282=2,3,IF(L282=3,1.8,IF(L282=5,1.08,IF(L282=9,0.75,IF(L282=17,0.53,IF(L282=33,0.37,IF(L282&gt;=65,0.26,0))))))))))+(M282*1*$N$3)</f>
        <v>0</v>
      </c>
      <c r="O282" s="23"/>
      <c r="P282" s="23"/>
      <c r="Q282" s="14">
        <f>($Q$3*(IF(O282=1,5,IF(O282=2,3,IF(O282=3,1.8,IF(O282=5,1.08,IF(O282=9,0.75,IF(O282=17,0.53,IF(O282=33,0.37,IF(O282&gt;=65,0.26,0))))))))))+(P282*1*$Q$3)</f>
        <v>0</v>
      </c>
      <c r="R282" s="43"/>
      <c r="S282" s="43"/>
      <c r="T282" s="44">
        <f>($T$3*(IF(R282=1,5,IF(R282=2,3,IF(R282=3,1.8,IF(R282=5,1.08,IF(R282=9,0.75,IF(R282=17,0.53,IF(R282=33,0.37,IF(R282&gt;=65,0.26,0))))))))))+(S282*1*$T$3)</f>
        <v>0</v>
      </c>
      <c r="U282" s="23"/>
      <c r="V282" s="23"/>
      <c r="W282" s="14">
        <f>($W$3*(IF(U282=1,5,IF(U282=2,3,IF(U282=3,1.8,IF(U282=5,1.08,IF(U282=9,0.75,IF(U282=17,0.53,IF(U282=33,0.37,IF(U282&gt;=65,0.26,0))))))))))+(V282*1*$W$3)</f>
        <v>0</v>
      </c>
      <c r="X282" s="43"/>
      <c r="Y282" s="43"/>
      <c r="Z282" s="44">
        <f>($W$3*(IF(X282=1,5,IF(X282=2,3,IF(X282=3,1.8,IF(X282=5,1.08,IF(X282=9,0.75,IF(X282=17,0.53,IF(X282=33,0.37,IF(X282&gt;=65,0.26,0))))))))))+(Y282*1*$W$3)</f>
        <v>0</v>
      </c>
      <c r="AA282" s="23"/>
      <c r="AB282" s="23"/>
      <c r="AC282" s="14">
        <f>($W$3*(IF(AA282=1,5,IF(AA282=2,3,IF(AA282=3,1.8,IF(AA282=5,1.08,IF(AA282=9,0.75,IF(AA282=17,0.53,IF(AA282=33,0.37,IF(AA282&gt;=65,0.26,0))))))))))+(AB282*1*$W$3)</f>
        <v>0</v>
      </c>
      <c r="AD282" s="33">
        <f>H282+K282+N282+Q282+T282+W282+Z282+AC282</f>
        <v>0.15000000000000002</v>
      </c>
      <c r="AE282" s="33">
        <f>IF(D282&gt;1998,H282+K282+N282+Q282+T282+W282+Z282+AC282,"n/d")</f>
        <v>0.15000000000000002</v>
      </c>
    </row>
    <row r="283" spans="1:31" x14ac:dyDescent="0.15">
      <c r="A283" s="17">
        <v>279</v>
      </c>
      <c r="B283" s="6" t="s">
        <v>25</v>
      </c>
      <c r="C283" s="8" t="s">
        <v>86</v>
      </c>
      <c r="D283" s="7">
        <v>1999</v>
      </c>
      <c r="E283" s="7">
        <v>-74</v>
      </c>
      <c r="F283" s="56"/>
      <c r="G283" s="7" t="s">
        <v>55</v>
      </c>
      <c r="H283" s="33">
        <v>0.15000000000000002</v>
      </c>
      <c r="I283" s="22"/>
      <c r="J283" s="23"/>
      <c r="K283" s="14">
        <f>($K$3*(IF(I283=1,5,IF(I283=2,3,IF(I283=3,1.8,IF(I283=5,1.08,IF(I283=9,0.75,IF(I283=17,0.53,IF(I283=33,0.37,IF(I283&gt;=65,0.26,0))))))))))+(J283*1*$K$3)</f>
        <v>0</v>
      </c>
      <c r="L283" s="42"/>
      <c r="M283" s="43"/>
      <c r="N283" s="44">
        <f>($N$3*(IF(L283=1,5,IF(L283=2,3,IF(L283=3,1.8,IF(L283=5,1.08,IF(L283=9,0.75,IF(L283=17,0.53,IF(L283=33,0.37,IF(L283&gt;=65,0.26,0))))))))))+(M283*1*$N$3)</f>
        <v>0</v>
      </c>
      <c r="O283" s="22"/>
      <c r="P283" s="23"/>
      <c r="Q283" s="14">
        <f>($Q$3*(IF(O283=1,5,IF(O283=2,3,IF(O283=3,1.8,IF(O283=5,1.08,IF(O283=9,0.75,IF(O283=17,0.53,IF(O283=33,0.37,IF(O283&gt;=65,0.26,0))))))))))+(P283*1*$Q$3)</f>
        <v>0</v>
      </c>
      <c r="R283" s="42"/>
      <c r="S283" s="43"/>
      <c r="T283" s="44">
        <f>($T$3*(IF(R283=1,5,IF(R283=2,3,IF(R283=3,1.8,IF(R283=5,1.08,IF(R283=9,0.75,IF(R283=17,0.53,IF(R283=33,0.37,IF(R283&gt;=65,0.26,0))))))))))+(S283*1*$T$3)</f>
        <v>0</v>
      </c>
      <c r="U283" s="22"/>
      <c r="V283" s="23"/>
      <c r="W283" s="14">
        <f>($W$3*(IF(U283=1,5,IF(U283=2,3,IF(U283=3,1.8,IF(U283=5,1.08,IF(U283=9,0.75,IF(U283=17,0.53,IF(U283=33,0.37,IF(U283&gt;=65,0.26,0))))))))))+(V283*1*$W$3)</f>
        <v>0</v>
      </c>
      <c r="X283" s="42"/>
      <c r="Y283" s="43"/>
      <c r="Z283" s="44">
        <f>($W$3*(IF(X283=1,5,IF(X283=2,3,IF(X283=3,1.8,IF(X283=5,1.08,IF(X283=9,0.75,IF(X283=17,0.53,IF(X283=33,0.37,IF(X283&gt;=65,0.26,0))))))))))+(Y283*1*$W$3)</f>
        <v>0</v>
      </c>
      <c r="AA283" s="22"/>
      <c r="AB283" s="23"/>
      <c r="AC283" s="14">
        <f>($W$3*(IF(AA283=1,5,IF(AA283=2,3,IF(AA283=3,1.8,IF(AA283=5,1.08,IF(AA283=9,0.75,IF(AA283=17,0.53,IF(AA283=33,0.37,IF(AA283&gt;=65,0.26,0))))))))))+(AB283*1*$W$3)</f>
        <v>0</v>
      </c>
      <c r="AD283" s="33">
        <f>H283+K283+N283+Q283+T283+W283+Z283+AC283</f>
        <v>0.15000000000000002</v>
      </c>
      <c r="AE283" s="33">
        <f>IF(D283&gt;1998,H283+K283+N283+Q283+T283+W283+Z283+AC283,"n/d")</f>
        <v>0.15000000000000002</v>
      </c>
    </row>
    <row r="284" spans="1:31" x14ac:dyDescent="0.15">
      <c r="A284" s="17">
        <v>280</v>
      </c>
      <c r="B284" s="6" t="s">
        <v>267</v>
      </c>
      <c r="C284" s="27" t="s">
        <v>106</v>
      </c>
      <c r="D284" s="7">
        <v>1996</v>
      </c>
      <c r="E284" s="7">
        <v>-74</v>
      </c>
      <c r="F284" s="56"/>
      <c r="G284" s="26" t="s">
        <v>55</v>
      </c>
      <c r="H284" s="33">
        <v>0.15000000000000002</v>
      </c>
      <c r="I284" s="22"/>
      <c r="J284" s="23"/>
      <c r="K284" s="14">
        <f>($K$3*(IF(I284=1,5,IF(I284=2,3,IF(I284=3,1.8,IF(I284=5,1.08,IF(I284=9,0.75,IF(I284=17,0.53,IF(I284=33,0.37,IF(I284&gt;=65,0.26,0))))))))))+(J284*1*$K$3)</f>
        <v>0</v>
      </c>
      <c r="L284" s="42"/>
      <c r="M284" s="43"/>
      <c r="N284" s="44">
        <f>($N$3*(IF(L284=1,5,IF(L284=2,3,IF(L284=3,1.8,IF(L284=5,1.08,IF(L284=9,0.75,IF(L284=17,0.53,IF(L284=33,0.37,IF(L284&gt;=65,0.26,0))))))))))+(M284*1*$N$3)</f>
        <v>0</v>
      </c>
      <c r="O284" s="22"/>
      <c r="P284" s="23"/>
      <c r="Q284" s="14">
        <f>($Q$3*(IF(O284=1,5,IF(O284=2,3,IF(O284=3,1.8,IF(O284=5,1.08,IF(O284=9,0.75,IF(O284=17,0.53,IF(O284=33,0.37,IF(O284&gt;=65,0.26,0))))))))))+(P284*1*$Q$3)</f>
        <v>0</v>
      </c>
      <c r="R284" s="42"/>
      <c r="S284" s="43"/>
      <c r="T284" s="44">
        <f>($T$3*(IF(R284=1,5,IF(R284=2,3,IF(R284=3,1.8,IF(R284=5,1.08,IF(R284=9,0.75,IF(R284=17,0.53,IF(R284=33,0.37,IF(R284&gt;=65,0.26,0))))))))))+(S284*1*$T$3)</f>
        <v>0</v>
      </c>
      <c r="U284" s="22"/>
      <c r="V284" s="23"/>
      <c r="W284" s="14">
        <f>($W$3*(IF(U284=1,5,IF(U284=2,3,IF(U284=3,1.8,IF(U284=5,1.08,IF(U284=9,0.75,IF(U284=17,0.53,IF(U284=33,0.37,IF(U284&gt;=65,0.26,0))))))))))+(V284*1*$W$3)</f>
        <v>0</v>
      </c>
      <c r="X284" s="42"/>
      <c r="Y284" s="43"/>
      <c r="Z284" s="44">
        <f>($W$3*(IF(X284=1,5,IF(X284=2,3,IF(X284=3,1.8,IF(X284=5,1.08,IF(X284=9,0.75,IF(X284=17,0.53,IF(X284=33,0.37,IF(X284&gt;=65,0.26,0))))))))))+(Y284*1*$W$3)</f>
        <v>0</v>
      </c>
      <c r="AA284" s="22"/>
      <c r="AB284" s="23"/>
      <c r="AC284" s="14">
        <f>($W$3*(IF(AA284=1,5,IF(AA284=2,3,IF(AA284=3,1.8,IF(AA284=5,1.08,IF(AA284=9,0.75,IF(AA284=17,0.53,IF(AA284=33,0.37,IF(AA284&gt;=65,0.26,0))))))))))+(AB284*1*$W$3)</f>
        <v>0</v>
      </c>
      <c r="AD284" s="33">
        <f>H284+K284+N284+Q284+T284+W284+Z284+AC284</f>
        <v>0.15000000000000002</v>
      </c>
      <c r="AE284" s="33" t="str">
        <f>IF(D284&gt;1998,H284+K284+N284+Q284+T284+W284+Z284+AC284,"n/d")</f>
        <v>n/d</v>
      </c>
    </row>
    <row r="285" spans="1:31" x14ac:dyDescent="0.15">
      <c r="A285" s="17">
        <v>281</v>
      </c>
      <c r="B285" s="8" t="s">
        <v>200</v>
      </c>
      <c r="C285" s="8" t="s">
        <v>83</v>
      </c>
      <c r="D285" s="7">
        <v>2001</v>
      </c>
      <c r="E285" s="7">
        <v>-63</v>
      </c>
      <c r="F285" s="56"/>
      <c r="G285" s="7" t="s">
        <v>55</v>
      </c>
      <c r="H285" s="33">
        <v>0.15000000000000002</v>
      </c>
      <c r="I285" s="23"/>
      <c r="J285" s="23"/>
      <c r="K285" s="14">
        <f>($K$3*(IF(I285=1,5,IF(I285=2,3,IF(I285=3,1.8,IF(I285=5,1.08,IF(I285=9,0.75,IF(I285=17,0.53,IF(I285=33,0.37,IF(I285&gt;=65,0.26,0))))))))))+(J285*1*$K$3)</f>
        <v>0</v>
      </c>
      <c r="L285" s="43"/>
      <c r="M285" s="43"/>
      <c r="N285" s="44">
        <f>($N$3*(IF(L285=1,5,IF(L285=2,3,IF(L285=3,1.8,IF(L285=5,1.08,IF(L285=9,0.75,IF(L285=17,0.53,IF(L285=33,0.37,IF(L285&gt;=65,0.26,0))))))))))+(M285*1*$N$3)</f>
        <v>0</v>
      </c>
      <c r="O285" s="23"/>
      <c r="P285" s="23"/>
      <c r="Q285" s="14">
        <f>($Q$3*(IF(O285=1,5,IF(O285=2,3,IF(O285=3,1.8,IF(O285=5,1.08,IF(O285=9,0.75,IF(O285=17,0.53,IF(O285=33,0.37,IF(O285&gt;=65,0.26,0))))))))))+(P285*1*$Q$3)</f>
        <v>0</v>
      </c>
      <c r="R285" s="43"/>
      <c r="S285" s="43"/>
      <c r="T285" s="44">
        <f>($T$3*(IF(R285=1,5,IF(R285=2,3,IF(R285=3,1.8,IF(R285=5,1.08,IF(R285=9,0.75,IF(R285=17,0.53,IF(R285=33,0.37,IF(R285&gt;=65,0.26,0))))))))))+(S285*1*$T$3)</f>
        <v>0</v>
      </c>
      <c r="U285" s="23"/>
      <c r="V285" s="23"/>
      <c r="W285" s="14">
        <f>($W$3*(IF(U285=1,5,IF(U285=2,3,IF(U285=3,1.8,IF(U285=5,1.08,IF(U285=9,0.75,IF(U285=17,0.53,IF(U285=33,0.37,IF(U285&gt;=65,0.26,0))))))))))+(V285*1*$W$3)</f>
        <v>0</v>
      </c>
      <c r="X285" s="43"/>
      <c r="Y285" s="43"/>
      <c r="Z285" s="44">
        <f>($W$3*(IF(X285=1,5,IF(X285=2,3,IF(X285=3,1.8,IF(X285=5,1.08,IF(X285=9,0.75,IF(X285=17,0.53,IF(X285=33,0.37,IF(X285&gt;=65,0.26,0))))))))))+(Y285*1*$W$3)</f>
        <v>0</v>
      </c>
      <c r="AA285" s="23"/>
      <c r="AB285" s="23"/>
      <c r="AC285" s="14">
        <f>($W$3*(IF(AA285=1,5,IF(AA285=2,3,IF(AA285=3,1.8,IF(AA285=5,1.08,IF(AA285=9,0.75,IF(AA285=17,0.53,IF(AA285=33,0.37,IF(AA285&gt;=65,0.26,0))))))))))+(AB285*1*$W$3)</f>
        <v>0</v>
      </c>
      <c r="AD285" s="33">
        <f>H285+K285+N285+Q285+T285+W285+Z285+AC285</f>
        <v>0.15000000000000002</v>
      </c>
      <c r="AE285" s="33">
        <f>IF(D285&gt;1998,H285+K285+N285+Q285+T285+W285+Z285+AC285,"n/d")</f>
        <v>0.15000000000000002</v>
      </c>
    </row>
    <row r="286" spans="1:31" x14ac:dyDescent="0.15">
      <c r="A286" s="17">
        <v>282</v>
      </c>
      <c r="B286" s="6" t="s">
        <v>16</v>
      </c>
      <c r="C286" s="6" t="s">
        <v>1</v>
      </c>
      <c r="D286" s="29">
        <v>2001</v>
      </c>
      <c r="E286" s="7">
        <v>-54</v>
      </c>
      <c r="F286" s="56"/>
      <c r="G286" s="7" t="s">
        <v>55</v>
      </c>
      <c r="H286" s="33">
        <v>0</v>
      </c>
      <c r="I286" s="22"/>
      <c r="J286" s="23"/>
      <c r="K286" s="14">
        <f>($K$3*(IF(I286=1,5,IF(I286=2,3,IF(I286=3,1.8,IF(I286=5,1.08,IF(I286=9,0.75,IF(I286=17,0.53,IF(I286=33,0.37,IF(I286&gt;=65,0.26,0))))))))))+(J286*1*$K$3)</f>
        <v>0</v>
      </c>
      <c r="L286" s="42"/>
      <c r="M286" s="43"/>
      <c r="N286" s="44">
        <f>($N$3*(IF(L286=1,5,IF(L286=2,3,IF(L286=3,1.8,IF(L286=5,1.08,IF(L286=9,0.75,IF(L286=17,0.53,IF(L286=33,0.37,IF(L286&gt;=65,0.26,0))))))))))+(M286*1*$N$3)</f>
        <v>0</v>
      </c>
      <c r="O286" s="22"/>
      <c r="P286" s="23"/>
      <c r="Q286" s="14">
        <f>($Q$3*(IF(O286=1,5,IF(O286=2,3,IF(O286=3,1.8,IF(O286=5,1.08,IF(O286=9,0.75,IF(O286=17,0.53,IF(O286=33,0.37,IF(O286&gt;=65,0.26,0))))))))))+(P286*1*$Q$3)</f>
        <v>0</v>
      </c>
      <c r="R286" s="42"/>
      <c r="S286" s="43"/>
      <c r="T286" s="44">
        <f>($T$3*(IF(R286=1,5,IF(R286=2,3,IF(R286=3,1.8,IF(R286=5,1.08,IF(R286=9,0.75,IF(R286=17,0.53,IF(R286=33,0.37,IF(R286&gt;=65,0.26,0))))))))))+(S286*1*$T$3)</f>
        <v>0</v>
      </c>
      <c r="U286" s="22"/>
      <c r="V286" s="23"/>
      <c r="W286" s="14">
        <f>($W$3*(IF(U286=1,5,IF(U286=2,3,IF(U286=3,1.8,IF(U286=5,1.08,IF(U286=9,0.75,IF(U286=17,0.53,IF(U286=33,0.37,IF(U286&gt;=65,0.26,0))))))))))+(V286*1*$W$3)</f>
        <v>0</v>
      </c>
      <c r="X286" s="42"/>
      <c r="Y286" s="43"/>
      <c r="Z286" s="44">
        <f>($W$3*(IF(X286=1,5,IF(X286=2,3,IF(X286=3,1.8,IF(X286=5,1.08,IF(X286=9,0.75,IF(X286=17,0.53,IF(X286=33,0.37,IF(X286&gt;=65,0.26,0))))))))))+(Y286*1*$W$3)</f>
        <v>0</v>
      </c>
      <c r="AA286" s="22"/>
      <c r="AB286" s="23"/>
      <c r="AC286" s="14">
        <f>($W$3*(IF(AA286=1,5,IF(AA286=2,3,IF(AA286=3,1.8,IF(AA286=5,1.08,IF(AA286=9,0.75,IF(AA286=17,0.53,IF(AA286=33,0.37,IF(AA286&gt;=65,0.26,0))))))))))+(AB286*1*$W$3)</f>
        <v>0</v>
      </c>
      <c r="AD286" s="33">
        <f>H286+K286+N286+Q286+T286+W286+Z286+AC286</f>
        <v>0</v>
      </c>
      <c r="AE286" s="33">
        <f>IF(D286&gt;1998,H286+K286+N286+Q286+T286+W286+Z286+AC286,"n/d")</f>
        <v>0</v>
      </c>
    </row>
    <row r="287" spans="1:31" x14ac:dyDescent="0.15">
      <c r="A287" s="17">
        <v>283</v>
      </c>
      <c r="B287" s="6" t="s">
        <v>23</v>
      </c>
      <c r="C287" s="6" t="s">
        <v>101</v>
      </c>
      <c r="D287" s="29">
        <v>1999</v>
      </c>
      <c r="E287" s="7">
        <v>-68</v>
      </c>
      <c r="F287" s="56"/>
      <c r="G287" s="7" t="s">
        <v>55</v>
      </c>
      <c r="H287" s="33">
        <v>0</v>
      </c>
      <c r="I287" s="22"/>
      <c r="J287" s="23"/>
      <c r="K287" s="14">
        <f>($K$3*(IF(I287=1,5,IF(I287=2,3,IF(I287=3,1.8,IF(I287=5,1.08,IF(I287=9,0.75,IF(I287=17,0.53,IF(I287=33,0.37,IF(I287&gt;=65,0.26,0))))))))))+(J287*1*$K$3)</f>
        <v>0</v>
      </c>
      <c r="L287" s="42"/>
      <c r="M287" s="43"/>
      <c r="N287" s="44">
        <f>($N$3*(IF(L287=1,5,IF(L287=2,3,IF(L287=3,1.8,IF(L287=5,1.08,IF(L287=9,0.75,IF(L287=17,0.53,IF(L287=33,0.37,IF(L287&gt;=65,0.26,0))))))))))+(M287*1*$N$3)</f>
        <v>0</v>
      </c>
      <c r="O287" s="22"/>
      <c r="P287" s="23"/>
      <c r="Q287" s="14">
        <f>($Q$3*(IF(O287=1,5,IF(O287=2,3,IF(O287=3,1.8,IF(O287=5,1.08,IF(O287=9,0.75,IF(O287=17,0.53,IF(O287=33,0.37,IF(O287&gt;=65,0.26,0))))))))))+(P287*1*$Q$3)</f>
        <v>0</v>
      </c>
      <c r="R287" s="42"/>
      <c r="S287" s="43"/>
      <c r="T287" s="44">
        <f>($T$3*(IF(R287=1,5,IF(R287=2,3,IF(R287=3,1.8,IF(R287=5,1.08,IF(R287=9,0.75,IF(R287=17,0.53,IF(R287=33,0.37,IF(R287&gt;=65,0.26,0))))))))))+(S287*1*$T$3)</f>
        <v>0</v>
      </c>
      <c r="U287" s="22"/>
      <c r="V287" s="23"/>
      <c r="W287" s="14">
        <f>($W$3*(IF(U287=1,5,IF(U287=2,3,IF(U287=3,1.8,IF(U287=5,1.08,IF(U287=9,0.75,IF(U287=17,0.53,IF(U287=33,0.37,IF(U287&gt;=65,0.26,0))))))))))+(V287*1*$W$3)</f>
        <v>0</v>
      </c>
      <c r="X287" s="42"/>
      <c r="Y287" s="43"/>
      <c r="Z287" s="44">
        <f>($W$3*(IF(X287=1,5,IF(X287=2,3,IF(X287=3,1.8,IF(X287=5,1.08,IF(X287=9,0.75,IF(X287=17,0.53,IF(X287=33,0.37,IF(X287&gt;=65,0.26,0))))))))))+(Y287*1*$W$3)</f>
        <v>0</v>
      </c>
      <c r="AA287" s="22"/>
      <c r="AB287" s="23"/>
      <c r="AC287" s="14">
        <f>($W$3*(IF(AA287=1,5,IF(AA287=2,3,IF(AA287=3,1.8,IF(AA287=5,1.08,IF(AA287=9,0.75,IF(AA287=17,0.53,IF(AA287=33,0.37,IF(AA287&gt;=65,0.26,0))))))))))+(AB287*1*$W$3)</f>
        <v>0</v>
      </c>
      <c r="AD287" s="33">
        <f>H287+K287+N287+Q287+T287+W287+Z287+AC287</f>
        <v>0</v>
      </c>
      <c r="AE287" s="33">
        <f>IF(D287&gt;1998,H287+K287+N287+Q287+T287+W287+Z287+AC287,"n/d")</f>
        <v>0</v>
      </c>
    </row>
    <row r="288" spans="1:31" x14ac:dyDescent="0.15">
      <c r="A288" s="17">
        <v>284</v>
      </c>
      <c r="B288" s="6" t="s">
        <v>238</v>
      </c>
      <c r="C288" s="6" t="s">
        <v>180</v>
      </c>
      <c r="D288" s="29">
        <v>2002</v>
      </c>
      <c r="E288" s="7">
        <v>-49</v>
      </c>
      <c r="F288" s="56"/>
      <c r="G288" s="7" t="s">
        <v>56</v>
      </c>
      <c r="H288" s="33">
        <v>0</v>
      </c>
      <c r="I288" s="22"/>
      <c r="J288" s="23"/>
      <c r="K288" s="14">
        <f>($K$3*(IF(I288=1,5,IF(I288=2,3,IF(I288=3,1.8,IF(I288=5,1.08,IF(I288=9,0.75,IF(I288=17,0.53,IF(I288=33,0.37,IF(I288&gt;=65,0.26,0))))))))))+(J288*1*$K$3)</f>
        <v>0</v>
      </c>
      <c r="L288" s="42"/>
      <c r="M288" s="43"/>
      <c r="N288" s="44">
        <f>($N$3*(IF(L288=1,5,IF(L288=2,3,IF(L288=3,1.8,IF(L288=5,1.08,IF(L288=9,0.75,IF(L288=17,0.53,IF(L288=33,0.37,IF(L288&gt;=65,0.26,0))))))))))+(M288*1*$N$3)</f>
        <v>0</v>
      </c>
      <c r="O288" s="22"/>
      <c r="P288" s="23"/>
      <c r="Q288" s="14">
        <f>($Q$3*(IF(O288=1,5,IF(O288=2,3,IF(O288=3,1.8,IF(O288=5,1.08,IF(O288=9,0.75,IF(O288=17,0.53,IF(O288=33,0.37,IF(O288&gt;=65,0.26,0))))))))))+(P288*1*$Q$3)</f>
        <v>0</v>
      </c>
      <c r="R288" s="42"/>
      <c r="S288" s="43"/>
      <c r="T288" s="44">
        <f>($T$3*(IF(R288=1,5,IF(R288=2,3,IF(R288=3,1.8,IF(R288=5,1.08,IF(R288=9,0.75,IF(R288=17,0.53,IF(R288=33,0.37,IF(R288&gt;=65,0.26,0))))))))))+(S288*1*$T$3)</f>
        <v>0</v>
      </c>
      <c r="U288" s="22"/>
      <c r="V288" s="23"/>
      <c r="W288" s="14">
        <f>($W$3*(IF(U288=1,5,IF(U288=2,3,IF(U288=3,1.8,IF(U288=5,1.08,IF(U288=9,0.75,IF(U288=17,0.53,IF(U288=33,0.37,IF(U288&gt;=65,0.26,0))))))))))+(V288*1*$W$3)</f>
        <v>0</v>
      </c>
      <c r="X288" s="42"/>
      <c r="Y288" s="43"/>
      <c r="Z288" s="44">
        <f>($W$3*(IF(X288=1,5,IF(X288=2,3,IF(X288=3,1.8,IF(X288=5,1.08,IF(X288=9,0.75,IF(X288=17,0.53,IF(X288=33,0.37,IF(X288&gt;=65,0.26,0))))))))))+(Y288*1*$W$3)</f>
        <v>0</v>
      </c>
      <c r="AA288" s="22"/>
      <c r="AB288" s="23"/>
      <c r="AC288" s="14">
        <f>($W$3*(IF(AA288=1,5,IF(AA288=2,3,IF(AA288=3,1.8,IF(AA288=5,1.08,IF(AA288=9,0.75,IF(AA288=17,0.53,IF(AA288=33,0.37,IF(AA288&gt;=65,0.26,0))))))))))+(AB288*1*$W$3)</f>
        <v>0</v>
      </c>
      <c r="AD288" s="33">
        <f>H288+K288+N288+Q288+T288+W288+Z288+AC288</f>
        <v>0</v>
      </c>
      <c r="AE288" s="33">
        <f>IF(D288&gt;1998,H288+K288+N288+Q288+T288+W288+Z288+AC288,"n/d")</f>
        <v>0</v>
      </c>
    </row>
    <row r="289" spans="1:31" x14ac:dyDescent="0.15">
      <c r="A289" s="17">
        <v>285</v>
      </c>
      <c r="B289" s="6" t="s">
        <v>153</v>
      </c>
      <c r="C289" s="6" t="s">
        <v>7</v>
      </c>
      <c r="D289" s="29">
        <v>2000</v>
      </c>
      <c r="E289" s="7">
        <v>-62</v>
      </c>
      <c r="F289" s="56"/>
      <c r="G289" s="7" t="s">
        <v>56</v>
      </c>
      <c r="H289" s="33">
        <v>0</v>
      </c>
      <c r="I289" s="22"/>
      <c r="J289" s="23"/>
      <c r="K289" s="14">
        <f>($K$3*(IF(I289=1,5,IF(I289=2,3,IF(I289=3,1.8,IF(I289=5,1.08,IF(I289=9,0.75,IF(I289=17,0.53,IF(I289=33,0.37,IF(I289&gt;=65,0.26,0))))))))))+(J289*1*$K$3)</f>
        <v>0</v>
      </c>
      <c r="L289" s="42"/>
      <c r="M289" s="43"/>
      <c r="N289" s="44">
        <f>($N$3*(IF(L289=1,5,IF(L289=2,3,IF(L289=3,1.8,IF(L289=5,1.08,IF(L289=9,0.75,IF(L289=17,0.53,IF(L289=33,0.37,IF(L289&gt;=65,0.26,0))))))))))+(M289*1*$N$3)</f>
        <v>0</v>
      </c>
      <c r="O289" s="22"/>
      <c r="P289" s="23"/>
      <c r="Q289" s="14">
        <f>($Q$3*(IF(O289=1,5,IF(O289=2,3,IF(O289=3,1.8,IF(O289=5,1.08,IF(O289=9,0.75,IF(O289=17,0.53,IF(O289=33,0.37,IF(O289&gt;=65,0.26,0))))))))))+(P289*1*$Q$3)</f>
        <v>0</v>
      </c>
      <c r="R289" s="42"/>
      <c r="S289" s="43"/>
      <c r="T289" s="44">
        <f>($T$3*(IF(R289=1,5,IF(R289=2,3,IF(R289=3,1.8,IF(R289=5,1.08,IF(R289=9,0.75,IF(R289=17,0.53,IF(R289=33,0.37,IF(R289&gt;=65,0.26,0))))))))))+(S289*1*$T$3)</f>
        <v>0</v>
      </c>
      <c r="U289" s="22"/>
      <c r="V289" s="23"/>
      <c r="W289" s="14">
        <f>($W$3*(IF(U289=1,5,IF(U289=2,3,IF(U289=3,1.8,IF(U289=5,1.08,IF(U289=9,0.75,IF(U289=17,0.53,IF(U289=33,0.37,IF(U289&gt;=65,0.26,0))))))))))+(V289*1*$W$3)</f>
        <v>0</v>
      </c>
      <c r="X289" s="42"/>
      <c r="Y289" s="43"/>
      <c r="Z289" s="44">
        <f>($W$3*(IF(X289=1,5,IF(X289=2,3,IF(X289=3,1.8,IF(X289=5,1.08,IF(X289=9,0.75,IF(X289=17,0.53,IF(X289=33,0.37,IF(X289&gt;=65,0.26,0))))))))))+(Y289*1*$W$3)</f>
        <v>0</v>
      </c>
      <c r="AA289" s="22"/>
      <c r="AB289" s="23"/>
      <c r="AC289" s="14">
        <f>($W$3*(IF(AA289=1,5,IF(AA289=2,3,IF(AA289=3,1.8,IF(AA289=5,1.08,IF(AA289=9,0.75,IF(AA289=17,0.53,IF(AA289=33,0.37,IF(AA289&gt;=65,0.26,0))))))))))+(AB289*1*$W$3)</f>
        <v>0</v>
      </c>
      <c r="AD289" s="33">
        <f>H289+K289+N289+Q289+T289+W289+Z289+AC289</f>
        <v>0</v>
      </c>
      <c r="AE289" s="33">
        <f>IF(D289&gt;1998,H289+K289+N289+Q289+T289+W289+Z289+AC289,"n/d")</f>
        <v>0</v>
      </c>
    </row>
    <row r="290" spans="1:31" x14ac:dyDescent="0.15">
      <c r="A290" s="17">
        <v>286</v>
      </c>
      <c r="B290" s="6" t="s">
        <v>137</v>
      </c>
      <c r="C290" s="6" t="s">
        <v>102</v>
      </c>
      <c r="D290" s="29">
        <v>2000</v>
      </c>
      <c r="E290" s="7">
        <v>-63</v>
      </c>
      <c r="F290" s="56"/>
      <c r="G290" s="7" t="s">
        <v>55</v>
      </c>
      <c r="H290" s="33">
        <v>0</v>
      </c>
      <c r="I290" s="22"/>
      <c r="J290" s="23"/>
      <c r="K290" s="14">
        <f>($K$3*(IF(I290=1,5,IF(I290=2,3,IF(I290=3,1.8,IF(I290=5,1.08,IF(I290=9,0.75,IF(I290=17,0.53,IF(I290=33,0.37,IF(I290&gt;=65,0.26,0))))))))))+(J290*1*$K$3)</f>
        <v>0</v>
      </c>
      <c r="L290" s="42"/>
      <c r="M290" s="43"/>
      <c r="N290" s="44">
        <f>($N$3*(IF(L290=1,5,IF(L290=2,3,IF(L290=3,1.8,IF(L290=5,1.08,IF(L290=9,0.75,IF(L290=17,0.53,IF(L290=33,0.37,IF(L290&gt;=65,0.26,0))))))))))+(M290*1*$N$3)</f>
        <v>0</v>
      </c>
      <c r="O290" s="22"/>
      <c r="P290" s="23"/>
      <c r="Q290" s="14">
        <f>($Q$3*(IF(O290=1,5,IF(O290=2,3,IF(O290=3,1.8,IF(O290=5,1.08,IF(O290=9,0.75,IF(O290=17,0.53,IF(O290=33,0.37,IF(O290&gt;=65,0.26,0))))))))))+(P290*1*$Q$3)</f>
        <v>0</v>
      </c>
      <c r="R290" s="42"/>
      <c r="S290" s="43"/>
      <c r="T290" s="44">
        <f>($T$3*(IF(R290=1,5,IF(R290=2,3,IF(R290=3,1.8,IF(R290=5,1.08,IF(R290=9,0.75,IF(R290=17,0.53,IF(R290=33,0.37,IF(R290&gt;=65,0.26,0))))))))))+(S290*1*$T$3)</f>
        <v>0</v>
      </c>
      <c r="U290" s="22"/>
      <c r="V290" s="23"/>
      <c r="W290" s="14">
        <f>($W$3*(IF(U290=1,5,IF(U290=2,3,IF(U290=3,1.8,IF(U290=5,1.08,IF(U290=9,0.75,IF(U290=17,0.53,IF(U290=33,0.37,IF(U290&gt;=65,0.26,0))))))))))+(V290*1*$W$3)</f>
        <v>0</v>
      </c>
      <c r="X290" s="42"/>
      <c r="Y290" s="43"/>
      <c r="Z290" s="44">
        <f>($W$3*(IF(X290=1,5,IF(X290=2,3,IF(X290=3,1.8,IF(X290=5,1.08,IF(X290=9,0.75,IF(X290=17,0.53,IF(X290=33,0.37,IF(X290&gt;=65,0.26,0))))))))))+(Y290*1*$W$3)</f>
        <v>0</v>
      </c>
      <c r="AA290" s="22"/>
      <c r="AB290" s="23"/>
      <c r="AC290" s="14">
        <f>($W$3*(IF(AA290=1,5,IF(AA290=2,3,IF(AA290=3,1.8,IF(AA290=5,1.08,IF(AA290=9,0.75,IF(AA290=17,0.53,IF(AA290=33,0.37,IF(AA290&gt;=65,0.26,0))))))))))+(AB290*1*$W$3)</f>
        <v>0</v>
      </c>
      <c r="AD290" s="33">
        <f>H290+K290+N290+Q290+T290+W290+Z290+AC290</f>
        <v>0</v>
      </c>
      <c r="AE290" s="33">
        <f>IF(D290&gt;1998,H290+K290+N290+Q290+T290+W290+Z290+AC290,"n/d")</f>
        <v>0</v>
      </c>
    </row>
    <row r="291" spans="1:31" x14ac:dyDescent="0.15">
      <c r="A291" s="17">
        <v>287</v>
      </c>
      <c r="B291" s="6" t="s">
        <v>36</v>
      </c>
      <c r="C291" s="6" t="s">
        <v>99</v>
      </c>
      <c r="D291" s="29">
        <v>1998</v>
      </c>
      <c r="E291" s="7">
        <v>-49</v>
      </c>
      <c r="F291" s="56"/>
      <c r="G291" s="7" t="s">
        <v>56</v>
      </c>
      <c r="H291" s="33">
        <v>0</v>
      </c>
      <c r="I291" s="22"/>
      <c r="J291" s="23"/>
      <c r="K291" s="14">
        <f>($K$3*(IF(I291=1,5,IF(I291=2,3,IF(I291=3,1.8,IF(I291=5,1.08,IF(I291=9,0.75,IF(I291=17,0.53,IF(I291=33,0.37,IF(I291&gt;=65,0.26,0))))))))))+(J291*1*$K$3)</f>
        <v>0</v>
      </c>
      <c r="L291" s="42"/>
      <c r="M291" s="43"/>
      <c r="N291" s="44">
        <f>($N$3*(IF(L291=1,5,IF(L291=2,3,IF(L291=3,1.8,IF(L291=5,1.08,IF(L291=9,0.75,IF(L291=17,0.53,IF(L291=33,0.37,IF(L291&gt;=65,0.26,0))))))))))+(M291*1*$N$3)</f>
        <v>0</v>
      </c>
      <c r="O291" s="22"/>
      <c r="P291" s="23"/>
      <c r="Q291" s="14">
        <f>($Q$3*(IF(O291=1,5,IF(O291=2,3,IF(O291=3,1.8,IF(O291=5,1.08,IF(O291=9,0.75,IF(O291=17,0.53,IF(O291=33,0.37,IF(O291&gt;=65,0.26,0))))))))))+(P291*1*$Q$3)</f>
        <v>0</v>
      </c>
      <c r="R291" s="42"/>
      <c r="S291" s="43"/>
      <c r="T291" s="44">
        <f>($T$3*(IF(R291=1,5,IF(R291=2,3,IF(R291=3,1.8,IF(R291=5,1.08,IF(R291=9,0.75,IF(R291=17,0.53,IF(R291=33,0.37,IF(R291&gt;=65,0.26,0))))))))))+(S291*1*$T$3)</f>
        <v>0</v>
      </c>
      <c r="U291" s="22"/>
      <c r="V291" s="23"/>
      <c r="W291" s="14">
        <f>($W$3*(IF(U291=1,5,IF(U291=2,3,IF(U291=3,1.8,IF(U291=5,1.08,IF(U291=9,0.75,IF(U291=17,0.53,IF(U291=33,0.37,IF(U291&gt;=65,0.26,0))))))))))+(V291*1*$W$3)</f>
        <v>0</v>
      </c>
      <c r="X291" s="42"/>
      <c r="Y291" s="43"/>
      <c r="Z291" s="44">
        <f>($W$3*(IF(X291=1,5,IF(X291=2,3,IF(X291=3,1.8,IF(X291=5,1.08,IF(X291=9,0.75,IF(X291=17,0.53,IF(X291=33,0.37,IF(X291&gt;=65,0.26,0))))))))))+(Y291*1*$W$3)</f>
        <v>0</v>
      </c>
      <c r="AA291" s="22"/>
      <c r="AB291" s="23"/>
      <c r="AC291" s="14">
        <f>($W$3*(IF(AA291=1,5,IF(AA291=2,3,IF(AA291=3,1.8,IF(AA291=5,1.08,IF(AA291=9,0.75,IF(AA291=17,0.53,IF(AA291=33,0.37,IF(AA291&gt;=65,0.26,0))))))))))+(AB291*1*$W$3)</f>
        <v>0</v>
      </c>
      <c r="AD291" s="33">
        <f>H291+K291+N291+Q291+T291+W291+Z291+AC291</f>
        <v>0</v>
      </c>
      <c r="AE291" s="33" t="str">
        <f>IF(D291&gt;1998,H291+K291+N291+Q291+T291+W291+Z291+AC291,"n/d")</f>
        <v>n/d</v>
      </c>
    </row>
    <row r="292" spans="1:31" x14ac:dyDescent="0.15">
      <c r="A292" s="17">
        <v>288</v>
      </c>
      <c r="B292" s="6" t="s">
        <v>34</v>
      </c>
      <c r="C292" s="6" t="s">
        <v>62</v>
      </c>
      <c r="D292" s="29">
        <v>1998</v>
      </c>
      <c r="E292" s="7" t="s">
        <v>53</v>
      </c>
      <c r="F292" s="56"/>
      <c r="G292" s="7" t="s">
        <v>55</v>
      </c>
      <c r="H292" s="33">
        <v>0</v>
      </c>
      <c r="I292" s="22"/>
      <c r="J292" s="23"/>
      <c r="K292" s="14">
        <f>($K$3*(IF(I292=1,5,IF(I292=2,3,IF(I292=3,1.8,IF(I292=5,1.08,IF(I292=9,0.75,IF(I292=17,0.53,IF(I292=33,0.37,IF(I292&gt;=65,0.26,0))))))))))+(J292*1*$K$3)</f>
        <v>0</v>
      </c>
      <c r="L292" s="42"/>
      <c r="M292" s="43"/>
      <c r="N292" s="44">
        <f>($N$3*(IF(L292=1,5,IF(L292=2,3,IF(L292=3,1.8,IF(L292=5,1.08,IF(L292=9,0.75,IF(L292=17,0.53,IF(L292=33,0.37,IF(L292&gt;=65,0.26,0))))))))))+(M292*1*$N$3)</f>
        <v>0</v>
      </c>
      <c r="O292" s="22"/>
      <c r="P292" s="23"/>
      <c r="Q292" s="14">
        <f>($Q$3*(IF(O292=1,5,IF(O292=2,3,IF(O292=3,1.8,IF(O292=5,1.08,IF(O292=9,0.75,IF(O292=17,0.53,IF(O292=33,0.37,IF(O292&gt;=65,0.26,0))))))))))+(P292*1*$Q$3)</f>
        <v>0</v>
      </c>
      <c r="R292" s="42"/>
      <c r="S292" s="43"/>
      <c r="T292" s="44">
        <f>($T$3*(IF(R292=1,5,IF(R292=2,3,IF(R292=3,1.8,IF(R292=5,1.08,IF(R292=9,0.75,IF(R292=17,0.53,IF(R292=33,0.37,IF(R292&gt;=65,0.26,0))))))))))+(S292*1*$T$3)</f>
        <v>0</v>
      </c>
      <c r="U292" s="22"/>
      <c r="V292" s="23"/>
      <c r="W292" s="14">
        <f>($W$3*(IF(U292=1,5,IF(U292=2,3,IF(U292=3,1.8,IF(U292=5,1.08,IF(U292=9,0.75,IF(U292=17,0.53,IF(U292=33,0.37,IF(U292&gt;=65,0.26,0))))))))))+(V292*1*$W$3)</f>
        <v>0</v>
      </c>
      <c r="X292" s="42"/>
      <c r="Y292" s="43"/>
      <c r="Z292" s="44">
        <f>($W$3*(IF(X292=1,5,IF(X292=2,3,IF(X292=3,1.8,IF(X292=5,1.08,IF(X292=9,0.75,IF(X292=17,0.53,IF(X292=33,0.37,IF(X292&gt;=65,0.26,0))))))))))+(Y292*1*$W$3)</f>
        <v>0</v>
      </c>
      <c r="AA292" s="22"/>
      <c r="AB292" s="23"/>
      <c r="AC292" s="14">
        <f>($W$3*(IF(AA292=1,5,IF(AA292=2,3,IF(AA292=3,1.8,IF(AA292=5,1.08,IF(AA292=9,0.75,IF(AA292=17,0.53,IF(AA292=33,0.37,IF(AA292&gt;=65,0.26,0))))))))))+(AB292*1*$W$3)</f>
        <v>0</v>
      </c>
      <c r="AD292" s="33">
        <f>H292+K292+N292+Q292+T292+W292+Z292+AC292</f>
        <v>0</v>
      </c>
      <c r="AE292" s="33" t="str">
        <f>IF(D292&gt;1998,H292+K292+N292+Q292+T292+W292+Z292+AC292,"n/d")</f>
        <v>n/d</v>
      </c>
    </row>
    <row r="293" spans="1:31" x14ac:dyDescent="0.15">
      <c r="A293" s="17">
        <v>289</v>
      </c>
      <c r="B293" s="8" t="s">
        <v>84</v>
      </c>
      <c r="C293" s="8" t="s">
        <v>83</v>
      </c>
      <c r="D293" s="7">
        <v>1998</v>
      </c>
      <c r="E293" s="7" t="s">
        <v>53</v>
      </c>
      <c r="F293" s="56"/>
      <c r="G293" s="7" t="s">
        <v>55</v>
      </c>
      <c r="H293" s="33">
        <v>0</v>
      </c>
      <c r="I293" s="23"/>
      <c r="J293" s="23"/>
      <c r="K293" s="14">
        <f>($K$3*(IF(I293=1,5,IF(I293=2,3,IF(I293=3,1.8,IF(I293=5,1.08,IF(I293=9,0.75,IF(I293=17,0.53,IF(I293=33,0.37,IF(I293&gt;=65,0.26,0))))))))))+(J293*1*$K$3)</f>
        <v>0</v>
      </c>
      <c r="L293" s="43"/>
      <c r="M293" s="43"/>
      <c r="N293" s="44">
        <f>($N$3*(IF(L293=1,5,IF(L293=2,3,IF(L293=3,1.8,IF(L293=5,1.08,IF(L293=9,0.75,IF(L293=17,0.53,IF(L293=33,0.37,IF(L293&gt;=65,0.26,0))))))))))+(M293*1*$N$3)</f>
        <v>0</v>
      </c>
      <c r="O293" s="23"/>
      <c r="P293" s="23"/>
      <c r="Q293" s="14">
        <f>($Q$3*(IF(O293=1,5,IF(O293=2,3,IF(O293=3,1.8,IF(O293=5,1.08,IF(O293=9,0.75,IF(O293=17,0.53,IF(O293=33,0.37,IF(O293&gt;=65,0.26,0))))))))))+(P293*1*$Q$3)</f>
        <v>0</v>
      </c>
      <c r="R293" s="43"/>
      <c r="S293" s="43"/>
      <c r="T293" s="44">
        <f>($T$3*(IF(R293=1,5,IF(R293=2,3,IF(R293=3,1.8,IF(R293=5,1.08,IF(R293=9,0.75,IF(R293=17,0.53,IF(R293=33,0.37,IF(R293&gt;=65,0.26,0))))))))))+(S293*1*$T$3)</f>
        <v>0</v>
      </c>
      <c r="U293" s="23"/>
      <c r="V293" s="23"/>
      <c r="W293" s="14">
        <f>($W$3*(IF(U293=1,5,IF(U293=2,3,IF(U293=3,1.8,IF(U293=5,1.08,IF(U293=9,0.75,IF(U293=17,0.53,IF(U293=33,0.37,IF(U293&gt;=65,0.26,0))))))))))+(V293*1*$W$3)</f>
        <v>0</v>
      </c>
      <c r="X293" s="43"/>
      <c r="Y293" s="43"/>
      <c r="Z293" s="44">
        <f>($W$3*(IF(X293=1,5,IF(X293=2,3,IF(X293=3,1.8,IF(X293=5,1.08,IF(X293=9,0.75,IF(X293=17,0.53,IF(X293=33,0.37,IF(X293&gt;=65,0.26,0))))))))))+(Y293*1*$W$3)</f>
        <v>0</v>
      </c>
      <c r="AA293" s="23"/>
      <c r="AB293" s="23"/>
      <c r="AC293" s="14">
        <f>($W$3*(IF(AA293=1,5,IF(AA293=2,3,IF(AA293=3,1.8,IF(AA293=5,1.08,IF(AA293=9,0.75,IF(AA293=17,0.53,IF(AA293=33,0.37,IF(AA293&gt;=65,0.26,0))))))))))+(AB293*1*$W$3)</f>
        <v>0</v>
      </c>
      <c r="AD293" s="33">
        <f>H293+K293+N293+Q293+T293+W293+Z293+AC293</f>
        <v>0</v>
      </c>
      <c r="AE293" s="33" t="str">
        <f>IF(D293&gt;1998,H293+K293+N293+Q293+T293+W293+Z293+AC293,"n/d")</f>
        <v>n/d</v>
      </c>
    </row>
    <row r="294" spans="1:31" x14ac:dyDescent="0.15">
      <c r="A294" s="17">
        <v>290</v>
      </c>
      <c r="B294" s="6" t="s">
        <v>46</v>
      </c>
      <c r="C294" s="6" t="s">
        <v>0</v>
      </c>
      <c r="D294" s="29">
        <v>2001</v>
      </c>
      <c r="E294" s="7">
        <v>-62</v>
      </c>
      <c r="F294" s="56"/>
      <c r="G294" s="7" t="s">
        <v>56</v>
      </c>
      <c r="H294" s="33">
        <v>0</v>
      </c>
      <c r="I294" s="22"/>
      <c r="J294" s="23"/>
      <c r="K294" s="14">
        <f>($K$3*(IF(I294=1,5,IF(I294=2,3,IF(I294=3,1.8,IF(I294=5,1.08,IF(I294=9,0.75,IF(I294=17,0.53,IF(I294=33,0.37,IF(I294&gt;=65,0.26,0))))))))))+(J294*1*$K$3)</f>
        <v>0</v>
      </c>
      <c r="L294" s="42"/>
      <c r="M294" s="43"/>
      <c r="N294" s="44">
        <f>($N$3*(IF(L294=1,5,IF(L294=2,3,IF(L294=3,1.8,IF(L294=5,1.08,IF(L294=9,0.75,IF(L294=17,0.53,IF(L294=33,0.37,IF(L294&gt;=65,0.26,0))))))))))+(M294*1*$N$3)</f>
        <v>0</v>
      </c>
      <c r="O294" s="22"/>
      <c r="P294" s="23"/>
      <c r="Q294" s="14">
        <f>($Q$3*(IF(O294=1,5,IF(O294=2,3,IF(O294=3,1.8,IF(O294=5,1.08,IF(O294=9,0.75,IF(O294=17,0.53,IF(O294=33,0.37,IF(O294&gt;=65,0.26,0))))))))))+(P294*1*$Q$3)</f>
        <v>0</v>
      </c>
      <c r="R294" s="42"/>
      <c r="S294" s="43"/>
      <c r="T294" s="44">
        <f>($T$3*(IF(R294=1,5,IF(R294=2,3,IF(R294=3,1.8,IF(R294=5,1.08,IF(R294=9,0.75,IF(R294=17,0.53,IF(R294=33,0.37,IF(R294&gt;=65,0.26,0))))))))))+(S294*1*$T$3)</f>
        <v>0</v>
      </c>
      <c r="U294" s="22"/>
      <c r="V294" s="23"/>
      <c r="W294" s="14">
        <f>($W$3*(IF(U294=1,5,IF(U294=2,3,IF(U294=3,1.8,IF(U294=5,1.08,IF(U294=9,0.75,IF(U294=17,0.53,IF(U294=33,0.37,IF(U294&gt;=65,0.26,0))))))))))+(V294*1*$W$3)</f>
        <v>0</v>
      </c>
      <c r="X294" s="42"/>
      <c r="Y294" s="43"/>
      <c r="Z294" s="44">
        <f>($W$3*(IF(X294=1,5,IF(X294=2,3,IF(X294=3,1.8,IF(X294=5,1.08,IF(X294=9,0.75,IF(X294=17,0.53,IF(X294=33,0.37,IF(X294&gt;=65,0.26,0))))))))))+(Y294*1*$W$3)</f>
        <v>0</v>
      </c>
      <c r="AA294" s="22"/>
      <c r="AB294" s="23"/>
      <c r="AC294" s="14">
        <f>($W$3*(IF(AA294=1,5,IF(AA294=2,3,IF(AA294=3,1.8,IF(AA294=5,1.08,IF(AA294=9,0.75,IF(AA294=17,0.53,IF(AA294=33,0.37,IF(AA294&gt;=65,0.26,0))))))))))+(AB294*1*$W$3)</f>
        <v>0</v>
      </c>
      <c r="AD294" s="33">
        <f>H294+K294+N294+Q294+T294+W294+Z294+AC294</f>
        <v>0</v>
      </c>
      <c r="AE294" s="33">
        <f>IF(D294&gt;1998,H294+K294+N294+Q294+T294+W294+Z294+AC294,"n/d")</f>
        <v>0</v>
      </c>
    </row>
    <row r="295" spans="1:31" x14ac:dyDescent="0.15">
      <c r="A295" s="17">
        <v>291</v>
      </c>
      <c r="B295" s="6" t="s">
        <v>33</v>
      </c>
      <c r="C295" s="6" t="s">
        <v>100</v>
      </c>
      <c r="D295" s="29">
        <v>1997</v>
      </c>
      <c r="E295" s="7">
        <v>-87</v>
      </c>
      <c r="F295" s="56"/>
      <c r="G295" s="7" t="s">
        <v>55</v>
      </c>
      <c r="H295" s="33">
        <v>0</v>
      </c>
      <c r="I295" s="22"/>
      <c r="J295" s="23"/>
      <c r="K295" s="14">
        <f>($K$3*(IF(I295=1,5,IF(I295=2,3,IF(I295=3,1.8,IF(I295=5,1.08,IF(I295=9,0.75,IF(I295=17,0.53,IF(I295=33,0.37,IF(I295&gt;=65,0.26,0))))))))))+(J295*1*$K$3)</f>
        <v>0</v>
      </c>
      <c r="L295" s="42"/>
      <c r="M295" s="43"/>
      <c r="N295" s="44">
        <f>($N$3*(IF(L295=1,5,IF(L295=2,3,IF(L295=3,1.8,IF(L295=5,1.08,IF(L295=9,0.75,IF(L295=17,0.53,IF(L295=33,0.37,IF(L295&gt;=65,0.26,0))))))))))+(M295*1*$N$3)</f>
        <v>0</v>
      </c>
      <c r="O295" s="22"/>
      <c r="P295" s="23"/>
      <c r="Q295" s="14">
        <f>($Q$3*(IF(O295=1,5,IF(O295=2,3,IF(O295=3,1.8,IF(O295=5,1.08,IF(O295=9,0.75,IF(O295=17,0.53,IF(O295=33,0.37,IF(O295&gt;=65,0.26,0))))))))))+(P295*1*$Q$3)</f>
        <v>0</v>
      </c>
      <c r="R295" s="42"/>
      <c r="S295" s="43"/>
      <c r="T295" s="44">
        <f>($T$3*(IF(R295=1,5,IF(R295=2,3,IF(R295=3,1.8,IF(R295=5,1.08,IF(R295=9,0.75,IF(R295=17,0.53,IF(R295=33,0.37,IF(R295&gt;=65,0.26,0))))))))))+(S295*1*$T$3)</f>
        <v>0</v>
      </c>
      <c r="U295" s="22"/>
      <c r="V295" s="23"/>
      <c r="W295" s="14">
        <f>($W$3*(IF(U295=1,5,IF(U295=2,3,IF(U295=3,1.8,IF(U295=5,1.08,IF(U295=9,0.75,IF(U295=17,0.53,IF(U295=33,0.37,IF(U295&gt;=65,0.26,0))))))))))+(V295*1*$W$3)</f>
        <v>0</v>
      </c>
      <c r="X295" s="42"/>
      <c r="Y295" s="43"/>
      <c r="Z295" s="44">
        <f>($W$3*(IF(X295=1,5,IF(X295=2,3,IF(X295=3,1.8,IF(X295=5,1.08,IF(X295=9,0.75,IF(X295=17,0.53,IF(X295=33,0.37,IF(X295&gt;=65,0.26,0))))))))))+(Y295*1*$W$3)</f>
        <v>0</v>
      </c>
      <c r="AA295" s="22"/>
      <c r="AB295" s="23"/>
      <c r="AC295" s="14">
        <f>($W$3*(IF(AA295=1,5,IF(AA295=2,3,IF(AA295=3,1.8,IF(AA295=5,1.08,IF(AA295=9,0.75,IF(AA295=17,0.53,IF(AA295=33,0.37,IF(AA295&gt;=65,0.26,0))))))))))+(AB295*1*$W$3)</f>
        <v>0</v>
      </c>
      <c r="AD295" s="33">
        <f>H295+K295+N295+Q295+T295+W295+Z295+AC295</f>
        <v>0</v>
      </c>
      <c r="AE295" s="33" t="str">
        <f>IF(D295&gt;1998,H295+K295+N295+Q295+T295+W295+Z295+AC295,"n/d")</f>
        <v>n/d</v>
      </c>
    </row>
    <row r="296" spans="1:31" x14ac:dyDescent="0.15">
      <c r="A296" s="17">
        <v>292</v>
      </c>
      <c r="B296" s="8" t="s">
        <v>193</v>
      </c>
      <c r="C296" s="8" t="s">
        <v>76</v>
      </c>
      <c r="D296" s="7">
        <v>2000</v>
      </c>
      <c r="E296" s="7">
        <v>-68</v>
      </c>
      <c r="F296" s="56"/>
      <c r="G296" s="7" t="s">
        <v>55</v>
      </c>
      <c r="H296" s="33">
        <v>0</v>
      </c>
      <c r="I296" s="23"/>
      <c r="J296" s="23"/>
      <c r="K296" s="14">
        <f>($K$3*(IF(I296=1,5,IF(I296=2,3,IF(I296=3,1.8,IF(I296=5,1.08,IF(I296=9,0.75,IF(I296=17,0.53,IF(I296=33,0.37,IF(I296&gt;=65,0.26,0))))))))))+(J296*1*$K$3)</f>
        <v>0</v>
      </c>
      <c r="L296" s="43"/>
      <c r="M296" s="43"/>
      <c r="N296" s="44">
        <f>($N$3*(IF(L296=1,5,IF(L296=2,3,IF(L296=3,1.8,IF(L296=5,1.08,IF(L296=9,0.75,IF(L296=17,0.53,IF(L296=33,0.37,IF(L296&gt;=65,0.26,0))))))))))+(M296*1*$N$3)</f>
        <v>0</v>
      </c>
      <c r="O296" s="23"/>
      <c r="P296" s="23"/>
      <c r="Q296" s="14">
        <f>($Q$3*(IF(O296=1,5,IF(O296=2,3,IF(O296=3,1.8,IF(O296=5,1.08,IF(O296=9,0.75,IF(O296=17,0.53,IF(O296=33,0.37,IF(O296&gt;=65,0.26,0))))))))))+(P296*1*$Q$3)</f>
        <v>0</v>
      </c>
      <c r="R296" s="43"/>
      <c r="S296" s="43"/>
      <c r="T296" s="44">
        <f>($T$3*(IF(R296=1,5,IF(R296=2,3,IF(R296=3,1.8,IF(R296=5,1.08,IF(R296=9,0.75,IF(R296=17,0.53,IF(R296=33,0.37,IF(R296&gt;=65,0.26,0))))))))))+(S296*1*$T$3)</f>
        <v>0</v>
      </c>
      <c r="U296" s="23"/>
      <c r="V296" s="23"/>
      <c r="W296" s="14">
        <f>($W$3*(IF(U296=1,5,IF(U296=2,3,IF(U296=3,1.8,IF(U296=5,1.08,IF(U296=9,0.75,IF(U296=17,0.53,IF(U296=33,0.37,IF(U296&gt;=65,0.26,0))))))))))+(V296*1*$W$3)</f>
        <v>0</v>
      </c>
      <c r="X296" s="43"/>
      <c r="Y296" s="43"/>
      <c r="Z296" s="44">
        <f>($W$3*(IF(X296=1,5,IF(X296=2,3,IF(X296=3,1.8,IF(X296=5,1.08,IF(X296=9,0.75,IF(X296=17,0.53,IF(X296=33,0.37,IF(X296&gt;=65,0.26,0))))))))))+(Y296*1*$W$3)</f>
        <v>0</v>
      </c>
      <c r="AA296" s="23"/>
      <c r="AB296" s="23"/>
      <c r="AC296" s="14">
        <f>($W$3*(IF(AA296=1,5,IF(AA296=2,3,IF(AA296=3,1.8,IF(AA296=5,1.08,IF(AA296=9,0.75,IF(AA296=17,0.53,IF(AA296=33,0.37,IF(AA296&gt;=65,0.26,0))))))))))+(AB296*1*$W$3)</f>
        <v>0</v>
      </c>
      <c r="AD296" s="33">
        <f>H296+K296+N296+Q296+T296+W296+Z296+AC296</f>
        <v>0</v>
      </c>
      <c r="AE296" s="33">
        <f>IF(D296&gt;1998,H296+K296+N296+Q296+T296+W296+Z296+AC296,"n/d")</f>
        <v>0</v>
      </c>
    </row>
    <row r="297" spans="1:31" x14ac:dyDescent="0.15">
      <c r="A297" s="17">
        <v>293</v>
      </c>
      <c r="B297" s="8" t="s">
        <v>85</v>
      </c>
      <c r="C297" s="8" t="s">
        <v>86</v>
      </c>
      <c r="D297" s="7">
        <v>1998</v>
      </c>
      <c r="E297" s="7">
        <v>-74</v>
      </c>
      <c r="F297" s="56"/>
      <c r="G297" s="7" t="s">
        <v>55</v>
      </c>
      <c r="H297" s="33">
        <v>0</v>
      </c>
      <c r="I297" s="23"/>
      <c r="J297" s="23"/>
      <c r="K297" s="14">
        <f>($K$3*(IF(I297=1,5,IF(I297=2,3,IF(I297=3,1.8,IF(I297=5,1.08,IF(I297=9,0.75,IF(I297=17,0.53,IF(I297=33,0.37,IF(I297&gt;=65,0.26,0))))))))))+(J297*1*$K$3)</f>
        <v>0</v>
      </c>
      <c r="L297" s="43"/>
      <c r="M297" s="43"/>
      <c r="N297" s="44">
        <f>($N$3*(IF(L297=1,5,IF(L297=2,3,IF(L297=3,1.8,IF(L297=5,1.08,IF(L297=9,0.75,IF(L297=17,0.53,IF(L297=33,0.37,IF(L297&gt;=65,0.26,0))))))))))+(M297*1*$N$3)</f>
        <v>0</v>
      </c>
      <c r="O297" s="23"/>
      <c r="P297" s="23"/>
      <c r="Q297" s="14">
        <f>($Q$3*(IF(O297=1,5,IF(O297=2,3,IF(O297=3,1.8,IF(O297=5,1.08,IF(O297=9,0.75,IF(O297=17,0.53,IF(O297=33,0.37,IF(O297&gt;=65,0.26,0))))))))))+(P297*1*$Q$3)</f>
        <v>0</v>
      </c>
      <c r="R297" s="43"/>
      <c r="S297" s="43"/>
      <c r="T297" s="44">
        <f>($T$3*(IF(R297=1,5,IF(R297=2,3,IF(R297=3,1.8,IF(R297=5,1.08,IF(R297=9,0.75,IF(R297=17,0.53,IF(R297=33,0.37,IF(R297&gt;=65,0.26,0))))))))))+(S297*1*$T$3)</f>
        <v>0</v>
      </c>
      <c r="U297" s="23"/>
      <c r="V297" s="23"/>
      <c r="W297" s="14">
        <f>($W$3*(IF(U297=1,5,IF(U297=2,3,IF(U297=3,1.8,IF(U297=5,1.08,IF(U297=9,0.75,IF(U297=17,0.53,IF(U297=33,0.37,IF(U297&gt;=65,0.26,0))))))))))+(V297*1*$W$3)</f>
        <v>0</v>
      </c>
      <c r="X297" s="43"/>
      <c r="Y297" s="43"/>
      <c r="Z297" s="44">
        <f>($W$3*(IF(X297=1,5,IF(X297=2,3,IF(X297=3,1.8,IF(X297=5,1.08,IF(X297=9,0.75,IF(X297=17,0.53,IF(X297=33,0.37,IF(X297&gt;=65,0.26,0))))))))))+(Y297*1*$W$3)</f>
        <v>0</v>
      </c>
      <c r="AA297" s="23"/>
      <c r="AB297" s="23"/>
      <c r="AC297" s="14">
        <f>($W$3*(IF(AA297=1,5,IF(AA297=2,3,IF(AA297=3,1.8,IF(AA297=5,1.08,IF(AA297=9,0.75,IF(AA297=17,0.53,IF(AA297=33,0.37,IF(AA297&gt;=65,0.26,0))))))))))+(AB297*1*$W$3)</f>
        <v>0</v>
      </c>
      <c r="AD297" s="33">
        <f>H297+K297+N297+Q297+T297+W297+Z297+AC297</f>
        <v>0</v>
      </c>
      <c r="AE297" s="33" t="str">
        <f>IF(D297&gt;1998,H297+K297+N297+Q297+T297+W297+Z297+AC297,"n/d")</f>
        <v>n/d</v>
      </c>
    </row>
    <row r="298" spans="1:31" x14ac:dyDescent="0.15">
      <c r="A298" s="17">
        <v>294</v>
      </c>
      <c r="B298" s="8" t="s">
        <v>120</v>
      </c>
      <c r="C298" s="8" t="s">
        <v>102</v>
      </c>
      <c r="D298" s="7">
        <v>2001</v>
      </c>
      <c r="E298" s="7">
        <v>-63</v>
      </c>
      <c r="F298" s="56"/>
      <c r="G298" s="7" t="s">
        <v>55</v>
      </c>
      <c r="H298" s="33">
        <v>0</v>
      </c>
      <c r="I298" s="23"/>
      <c r="J298" s="23"/>
      <c r="K298" s="14">
        <f>($K$3*(IF(I298=1,5,IF(I298=2,3,IF(I298=3,1.8,IF(I298=5,1.08,IF(I298=9,0.75,IF(I298=17,0.53,IF(I298=33,0.37,IF(I298&gt;=65,0.26,0))))))))))+(J298*1*$K$3)</f>
        <v>0</v>
      </c>
      <c r="L298" s="43"/>
      <c r="M298" s="43"/>
      <c r="N298" s="44">
        <f>($N$3*(IF(L298=1,5,IF(L298=2,3,IF(L298=3,1.8,IF(L298=5,1.08,IF(L298=9,0.75,IF(L298=17,0.53,IF(L298=33,0.37,IF(L298&gt;=65,0.26,0))))))))))+(M298*1*$N$3)</f>
        <v>0</v>
      </c>
      <c r="O298" s="23"/>
      <c r="P298" s="23"/>
      <c r="Q298" s="14">
        <f>($Q$3*(IF(O298=1,5,IF(O298=2,3,IF(O298=3,1.8,IF(O298=5,1.08,IF(O298=9,0.75,IF(O298=17,0.53,IF(O298=33,0.37,IF(O298&gt;=65,0.26,0))))))))))+(P298*1*$Q$3)</f>
        <v>0</v>
      </c>
      <c r="R298" s="43"/>
      <c r="S298" s="43"/>
      <c r="T298" s="44">
        <f>($T$3*(IF(R298=1,5,IF(R298=2,3,IF(R298=3,1.8,IF(R298=5,1.08,IF(R298=9,0.75,IF(R298=17,0.53,IF(R298=33,0.37,IF(R298&gt;=65,0.26,0))))))))))+(S298*1*$T$3)</f>
        <v>0</v>
      </c>
      <c r="U298" s="23"/>
      <c r="V298" s="23"/>
      <c r="W298" s="14">
        <f>($W$3*(IF(U298=1,5,IF(U298=2,3,IF(U298=3,1.8,IF(U298=5,1.08,IF(U298=9,0.75,IF(U298=17,0.53,IF(U298=33,0.37,IF(U298&gt;=65,0.26,0))))))))))+(V298*1*$W$3)</f>
        <v>0</v>
      </c>
      <c r="X298" s="43"/>
      <c r="Y298" s="43"/>
      <c r="Z298" s="44">
        <f>($W$3*(IF(X298=1,5,IF(X298=2,3,IF(X298=3,1.8,IF(X298=5,1.08,IF(X298=9,0.75,IF(X298=17,0.53,IF(X298=33,0.37,IF(X298&gt;=65,0.26,0))))))))))+(Y298*1*$W$3)</f>
        <v>0</v>
      </c>
      <c r="AA298" s="23"/>
      <c r="AB298" s="23"/>
      <c r="AC298" s="14">
        <f>($W$3*(IF(AA298=1,5,IF(AA298=2,3,IF(AA298=3,1.8,IF(AA298=5,1.08,IF(AA298=9,0.75,IF(AA298=17,0.53,IF(AA298=33,0.37,IF(AA298&gt;=65,0.26,0))))))))))+(AB298*1*$W$3)</f>
        <v>0</v>
      </c>
      <c r="AD298" s="33">
        <f>H298+K298+N298+Q298+T298+W298+Z298+AC298</f>
        <v>0</v>
      </c>
      <c r="AE298" s="33">
        <f>IF(D298&gt;1998,H298+K298+N298+Q298+T298+W298+Z298+AC298,"n/d")</f>
        <v>0</v>
      </c>
    </row>
    <row r="299" spans="1:31" x14ac:dyDescent="0.15">
      <c r="A299" s="17">
        <v>295</v>
      </c>
      <c r="B299" s="6" t="s">
        <v>290</v>
      </c>
      <c r="C299" s="6" t="s">
        <v>105</v>
      </c>
      <c r="D299" s="29">
        <v>2001</v>
      </c>
      <c r="E299" s="7">
        <v>-53</v>
      </c>
      <c r="F299" s="56"/>
      <c r="G299" s="7" t="s">
        <v>56</v>
      </c>
      <c r="H299" s="33">
        <v>0</v>
      </c>
      <c r="I299" s="22"/>
      <c r="J299" s="23"/>
      <c r="K299" s="14">
        <f>($K$3*(IF(I299=1,5,IF(I299=2,3,IF(I299=3,1.8,IF(I299=5,1.08,IF(I299=9,0.75,IF(I299=17,0.53,IF(I299=33,0.37,IF(I299&gt;=65,0.26,0))))))))))+(J299*1*$K$3)</f>
        <v>0</v>
      </c>
      <c r="L299" s="42"/>
      <c r="M299" s="43"/>
      <c r="N299" s="44">
        <f>($N$3*(IF(L299=1,5,IF(L299=2,3,IF(L299=3,1.8,IF(L299=5,1.08,IF(L299=9,0.75,IF(L299=17,0.53,IF(L299=33,0.37,IF(L299&gt;=65,0.26,0))))))))))+(M299*1*$N$3)</f>
        <v>0</v>
      </c>
      <c r="O299" s="22"/>
      <c r="P299" s="23"/>
      <c r="Q299" s="14">
        <f>($Q$3*(IF(O299=1,5,IF(O299=2,3,IF(O299=3,1.8,IF(O299=5,1.08,IF(O299=9,0.75,IF(O299=17,0.53,IF(O299=33,0.37,IF(O299&gt;=65,0.26,0))))))))))+(P299*1*$Q$3)</f>
        <v>0</v>
      </c>
      <c r="R299" s="42"/>
      <c r="S299" s="43"/>
      <c r="T299" s="44">
        <f>($T$3*(IF(R299=1,5,IF(R299=2,3,IF(R299=3,1.8,IF(R299=5,1.08,IF(R299=9,0.75,IF(R299=17,0.53,IF(R299=33,0.37,IF(R299&gt;=65,0.26,0))))))))))+(S299*1*$T$3)</f>
        <v>0</v>
      </c>
      <c r="U299" s="22"/>
      <c r="V299" s="23"/>
      <c r="W299" s="14">
        <f>($W$3*(IF(U299=1,5,IF(U299=2,3,IF(U299=3,1.8,IF(U299=5,1.08,IF(U299=9,0.75,IF(U299=17,0.53,IF(U299=33,0.37,IF(U299&gt;=65,0.26,0))))))))))+(V299*1*$W$3)</f>
        <v>0</v>
      </c>
      <c r="X299" s="42"/>
      <c r="Y299" s="43"/>
      <c r="Z299" s="44">
        <f>($W$3*(IF(X299=1,5,IF(X299=2,3,IF(X299=3,1.8,IF(X299=5,1.08,IF(X299=9,0.75,IF(X299=17,0.53,IF(X299=33,0.37,IF(X299&gt;=65,0.26,0))))))))))+(Y299*1*$W$3)</f>
        <v>0</v>
      </c>
      <c r="AA299" s="22"/>
      <c r="AB299" s="23"/>
      <c r="AC299" s="14">
        <f>($W$3*(IF(AA299=1,5,IF(AA299=2,3,IF(AA299=3,1.8,IF(AA299=5,1.08,IF(AA299=9,0.75,IF(AA299=17,0.53,IF(AA299=33,0.37,IF(AA299&gt;=65,0.26,0))))))))))+(AB299*1*$W$3)</f>
        <v>0</v>
      </c>
      <c r="AD299" s="33">
        <f>H299+K299+N299+Q299+T299+W299+Z299+AC299</f>
        <v>0</v>
      </c>
      <c r="AE299" s="33">
        <f>IF(D299&gt;1998,H299+K299+N299+Q299+T299+W299+Z299+AC299,"n/d")</f>
        <v>0</v>
      </c>
    </row>
    <row r="300" spans="1:31" x14ac:dyDescent="0.15">
      <c r="A300" s="17">
        <v>296</v>
      </c>
      <c r="B300" s="6" t="s">
        <v>147</v>
      </c>
      <c r="C300" s="6" t="s">
        <v>6</v>
      </c>
      <c r="D300" s="29">
        <v>1998</v>
      </c>
      <c r="E300" s="7">
        <v>-68</v>
      </c>
      <c r="F300" s="56"/>
      <c r="G300" s="7" t="s">
        <v>55</v>
      </c>
      <c r="H300" s="33">
        <v>0</v>
      </c>
      <c r="I300" s="22"/>
      <c r="J300" s="23"/>
      <c r="K300" s="14">
        <f>($K$3*(IF(I300=1,5,IF(I300=2,3,IF(I300=3,1.8,IF(I300=5,1.08,IF(I300=9,0.75,IF(I300=17,0.53,IF(I300=33,0.37,IF(I300&gt;=65,0.26,0))))))))))+(J300*1*$K$3)</f>
        <v>0</v>
      </c>
      <c r="L300" s="42"/>
      <c r="M300" s="43"/>
      <c r="N300" s="44">
        <f>($N$3*(IF(L300=1,5,IF(L300=2,3,IF(L300=3,1.8,IF(L300=5,1.08,IF(L300=9,0.75,IF(L300=17,0.53,IF(L300=33,0.37,IF(L300&gt;=65,0.26,0))))))))))+(M300*1*$N$3)</f>
        <v>0</v>
      </c>
      <c r="O300" s="22"/>
      <c r="P300" s="23"/>
      <c r="Q300" s="14">
        <f>($Q$3*(IF(O300=1,5,IF(O300=2,3,IF(O300=3,1.8,IF(O300=5,1.08,IF(O300=9,0.75,IF(O300=17,0.53,IF(O300=33,0.37,IF(O300&gt;=65,0.26,0))))))))))+(P300*1*$Q$3)</f>
        <v>0</v>
      </c>
      <c r="R300" s="42"/>
      <c r="S300" s="43"/>
      <c r="T300" s="44">
        <f>($T$3*(IF(R300=1,5,IF(R300=2,3,IF(R300=3,1.8,IF(R300=5,1.08,IF(R300=9,0.75,IF(R300=17,0.53,IF(R300=33,0.37,IF(R300&gt;=65,0.26,0))))))))))+(S300*1*$T$3)</f>
        <v>0</v>
      </c>
      <c r="U300" s="22"/>
      <c r="V300" s="23"/>
      <c r="W300" s="14">
        <f>($W$3*(IF(U300=1,5,IF(U300=2,3,IF(U300=3,1.8,IF(U300=5,1.08,IF(U300=9,0.75,IF(U300=17,0.53,IF(U300=33,0.37,IF(U300&gt;=65,0.26,0))))))))))+(V300*1*$W$3)</f>
        <v>0</v>
      </c>
      <c r="X300" s="42"/>
      <c r="Y300" s="43"/>
      <c r="Z300" s="44">
        <f>($W$3*(IF(X300=1,5,IF(X300=2,3,IF(X300=3,1.8,IF(X300=5,1.08,IF(X300=9,0.75,IF(X300=17,0.53,IF(X300=33,0.37,IF(X300&gt;=65,0.26,0))))))))))+(Y300*1*$W$3)</f>
        <v>0</v>
      </c>
      <c r="AA300" s="22"/>
      <c r="AB300" s="23"/>
      <c r="AC300" s="14">
        <f>($W$3*(IF(AA300=1,5,IF(AA300=2,3,IF(AA300=3,1.8,IF(AA300=5,1.08,IF(AA300=9,0.75,IF(AA300=17,0.53,IF(AA300=33,0.37,IF(AA300&gt;=65,0.26,0))))))))))+(AB300*1*$W$3)</f>
        <v>0</v>
      </c>
      <c r="AD300" s="33">
        <f>H300+K300+N300+Q300+T300+W300+Z300+AC300</f>
        <v>0</v>
      </c>
      <c r="AE300" s="33" t="str">
        <f>IF(D300&gt;1998,H300+K300+N300+Q300+T300+W300+Z300+AC300,"n/d")</f>
        <v>n/d</v>
      </c>
    </row>
    <row r="301" spans="1:31" x14ac:dyDescent="0.15">
      <c r="A301" s="17">
        <v>297</v>
      </c>
      <c r="B301" s="6" t="s">
        <v>148</v>
      </c>
      <c r="C301" s="6" t="s">
        <v>6</v>
      </c>
      <c r="D301" s="29">
        <v>1998</v>
      </c>
      <c r="E301" s="7">
        <v>-74</v>
      </c>
      <c r="F301" s="56"/>
      <c r="G301" s="7" t="s">
        <v>55</v>
      </c>
      <c r="H301" s="33">
        <v>0</v>
      </c>
      <c r="I301" s="22"/>
      <c r="J301" s="23"/>
      <c r="K301" s="14">
        <f>($K$3*(IF(I301=1,5,IF(I301=2,3,IF(I301=3,1.8,IF(I301=5,1.08,IF(I301=9,0.75,IF(I301=17,0.53,IF(I301=33,0.37,IF(I301&gt;=65,0.26,0))))))))))+(J301*1*$K$3)</f>
        <v>0</v>
      </c>
      <c r="L301" s="42"/>
      <c r="M301" s="43"/>
      <c r="N301" s="44">
        <f>($N$3*(IF(L301=1,5,IF(L301=2,3,IF(L301=3,1.8,IF(L301=5,1.08,IF(L301=9,0.75,IF(L301=17,0.53,IF(L301=33,0.37,IF(L301&gt;=65,0.26,0))))))))))+(M301*1*$N$3)</f>
        <v>0</v>
      </c>
      <c r="O301" s="22"/>
      <c r="P301" s="23"/>
      <c r="Q301" s="14">
        <f>($Q$3*(IF(O301=1,5,IF(O301=2,3,IF(O301=3,1.8,IF(O301=5,1.08,IF(O301=9,0.75,IF(O301=17,0.53,IF(O301=33,0.37,IF(O301&gt;=65,0.26,0))))))))))+(P301*1*$Q$3)</f>
        <v>0</v>
      </c>
      <c r="R301" s="42"/>
      <c r="S301" s="43"/>
      <c r="T301" s="44">
        <f>($T$3*(IF(R301=1,5,IF(R301=2,3,IF(R301=3,1.8,IF(R301=5,1.08,IF(R301=9,0.75,IF(R301=17,0.53,IF(R301=33,0.37,IF(R301&gt;=65,0.26,0))))))))))+(S301*1*$T$3)</f>
        <v>0</v>
      </c>
      <c r="U301" s="22"/>
      <c r="V301" s="23"/>
      <c r="W301" s="14">
        <f>($W$3*(IF(U301=1,5,IF(U301=2,3,IF(U301=3,1.8,IF(U301=5,1.08,IF(U301=9,0.75,IF(U301=17,0.53,IF(U301=33,0.37,IF(U301&gt;=65,0.26,0))))))))))+(V301*1*$W$3)</f>
        <v>0</v>
      </c>
      <c r="X301" s="42"/>
      <c r="Y301" s="43"/>
      <c r="Z301" s="44">
        <f>($W$3*(IF(X301=1,5,IF(X301=2,3,IF(X301=3,1.8,IF(X301=5,1.08,IF(X301=9,0.75,IF(X301=17,0.53,IF(X301=33,0.37,IF(X301&gt;=65,0.26,0))))))))))+(Y301*1*$W$3)</f>
        <v>0</v>
      </c>
      <c r="AA301" s="22"/>
      <c r="AB301" s="23"/>
      <c r="AC301" s="14">
        <f>($W$3*(IF(AA301=1,5,IF(AA301=2,3,IF(AA301=3,1.8,IF(AA301=5,1.08,IF(AA301=9,0.75,IF(AA301=17,0.53,IF(AA301=33,0.37,IF(AA301&gt;=65,0.26,0))))))))))+(AB301*1*$W$3)</f>
        <v>0</v>
      </c>
      <c r="AD301" s="33">
        <f>H301+K301+N301+Q301+T301+W301+Z301+AC301</f>
        <v>0</v>
      </c>
      <c r="AE301" s="33" t="str">
        <f>IF(D301&gt;1998,H301+K301+N301+Q301+T301+W301+Z301+AC301,"n/d")</f>
        <v>n/d</v>
      </c>
    </row>
    <row r="302" spans="1:31" x14ac:dyDescent="0.15">
      <c r="A302" s="17">
        <v>298</v>
      </c>
      <c r="B302" s="6" t="s">
        <v>131</v>
      </c>
      <c r="C302" s="6" t="s">
        <v>11</v>
      </c>
      <c r="D302" s="29">
        <v>1999</v>
      </c>
      <c r="E302" s="7">
        <v>-63</v>
      </c>
      <c r="F302" s="56"/>
      <c r="G302" s="7" t="s">
        <v>55</v>
      </c>
      <c r="H302" s="33">
        <v>0</v>
      </c>
      <c r="I302" s="22"/>
      <c r="J302" s="23"/>
      <c r="K302" s="14">
        <f>($K$3*(IF(I302=1,5,IF(I302=2,3,IF(I302=3,1.8,IF(I302=5,1.08,IF(I302=9,0.75,IF(I302=17,0.53,IF(I302=33,0.37,IF(I302&gt;=65,0.26,0))))))))))+(J302*1*$K$3)</f>
        <v>0</v>
      </c>
      <c r="L302" s="42"/>
      <c r="M302" s="43"/>
      <c r="N302" s="44">
        <f>($N$3*(IF(L302=1,5,IF(L302=2,3,IF(L302=3,1.8,IF(L302=5,1.08,IF(L302=9,0.75,IF(L302=17,0.53,IF(L302=33,0.37,IF(L302&gt;=65,0.26,0))))))))))+(M302*1*$N$3)</f>
        <v>0</v>
      </c>
      <c r="O302" s="22"/>
      <c r="P302" s="23"/>
      <c r="Q302" s="14">
        <f>($Q$3*(IF(O302=1,5,IF(O302=2,3,IF(O302=3,1.8,IF(O302=5,1.08,IF(O302=9,0.75,IF(O302=17,0.53,IF(O302=33,0.37,IF(O302&gt;=65,0.26,0))))))))))+(P302*1*$Q$3)</f>
        <v>0</v>
      </c>
      <c r="R302" s="42"/>
      <c r="S302" s="43"/>
      <c r="T302" s="44">
        <f>($T$3*(IF(R302=1,5,IF(R302=2,3,IF(R302=3,1.8,IF(R302=5,1.08,IF(R302=9,0.75,IF(R302=17,0.53,IF(R302=33,0.37,IF(R302&gt;=65,0.26,0))))))))))+(S302*1*$T$3)</f>
        <v>0</v>
      </c>
      <c r="U302" s="22"/>
      <c r="V302" s="23"/>
      <c r="W302" s="14">
        <f>($W$3*(IF(U302=1,5,IF(U302=2,3,IF(U302=3,1.8,IF(U302=5,1.08,IF(U302=9,0.75,IF(U302=17,0.53,IF(U302=33,0.37,IF(U302&gt;=65,0.26,0))))))))))+(V302*1*$W$3)</f>
        <v>0</v>
      </c>
      <c r="X302" s="42"/>
      <c r="Y302" s="43"/>
      <c r="Z302" s="44">
        <f>($W$3*(IF(X302=1,5,IF(X302=2,3,IF(X302=3,1.8,IF(X302=5,1.08,IF(X302=9,0.75,IF(X302=17,0.53,IF(X302=33,0.37,IF(X302&gt;=65,0.26,0))))))))))+(Y302*1*$W$3)</f>
        <v>0</v>
      </c>
      <c r="AA302" s="22"/>
      <c r="AB302" s="23"/>
      <c r="AC302" s="14">
        <f>($W$3*(IF(AA302=1,5,IF(AA302=2,3,IF(AA302=3,1.8,IF(AA302=5,1.08,IF(AA302=9,0.75,IF(AA302=17,0.53,IF(AA302=33,0.37,IF(AA302&gt;=65,0.26,0))))))))))+(AB302*1*$W$3)</f>
        <v>0</v>
      </c>
      <c r="AD302" s="33">
        <f>H302+K302+N302+Q302+T302+W302+Z302+AC302</f>
        <v>0</v>
      </c>
      <c r="AE302" s="33">
        <f>IF(D302&gt;1998,H302+K302+N302+Q302+T302+W302+Z302+AC302,"n/d")</f>
        <v>0</v>
      </c>
    </row>
    <row r="303" spans="1:31" x14ac:dyDescent="0.15">
      <c r="A303" s="17">
        <v>299</v>
      </c>
      <c r="B303" s="6" t="s">
        <v>132</v>
      </c>
      <c r="C303" s="6" t="s">
        <v>11</v>
      </c>
      <c r="D303" s="29">
        <v>1999</v>
      </c>
      <c r="E303" s="7">
        <v>-68</v>
      </c>
      <c r="F303" s="56"/>
      <c r="G303" s="7" t="s">
        <v>55</v>
      </c>
      <c r="H303" s="33">
        <v>0</v>
      </c>
      <c r="I303" s="22"/>
      <c r="J303" s="23"/>
      <c r="K303" s="14">
        <f>($K$3*(IF(I303=1,5,IF(I303=2,3,IF(I303=3,1.8,IF(I303=5,1.08,IF(I303=9,0.75,IF(I303=17,0.53,IF(I303=33,0.37,IF(I303&gt;=65,0.26,0))))))))))+(J303*1*$K$3)</f>
        <v>0</v>
      </c>
      <c r="L303" s="42"/>
      <c r="M303" s="43"/>
      <c r="N303" s="44">
        <f>($N$3*(IF(L303=1,5,IF(L303=2,3,IF(L303=3,1.8,IF(L303=5,1.08,IF(L303=9,0.75,IF(L303=17,0.53,IF(L303=33,0.37,IF(L303&gt;=65,0.26,0))))))))))+(M303*1*$N$3)</f>
        <v>0</v>
      </c>
      <c r="O303" s="22"/>
      <c r="P303" s="23"/>
      <c r="Q303" s="14">
        <f>($Q$3*(IF(O303=1,5,IF(O303=2,3,IF(O303=3,1.8,IF(O303=5,1.08,IF(O303=9,0.75,IF(O303=17,0.53,IF(O303=33,0.37,IF(O303&gt;=65,0.26,0))))))))))+(P303*1*$Q$3)</f>
        <v>0</v>
      </c>
      <c r="R303" s="42"/>
      <c r="S303" s="43"/>
      <c r="T303" s="44">
        <f>($T$3*(IF(R303=1,5,IF(R303=2,3,IF(R303=3,1.8,IF(R303=5,1.08,IF(R303=9,0.75,IF(R303=17,0.53,IF(R303=33,0.37,IF(R303&gt;=65,0.26,0))))))))))+(S303*1*$T$3)</f>
        <v>0</v>
      </c>
      <c r="U303" s="22"/>
      <c r="V303" s="23"/>
      <c r="W303" s="14">
        <f>($W$3*(IF(U303=1,5,IF(U303=2,3,IF(U303=3,1.8,IF(U303=5,1.08,IF(U303=9,0.75,IF(U303=17,0.53,IF(U303=33,0.37,IF(U303&gt;=65,0.26,0))))))))))+(V303*1*$W$3)</f>
        <v>0</v>
      </c>
      <c r="X303" s="42"/>
      <c r="Y303" s="43"/>
      <c r="Z303" s="44">
        <f>($W$3*(IF(X303=1,5,IF(X303=2,3,IF(X303=3,1.8,IF(X303=5,1.08,IF(X303=9,0.75,IF(X303=17,0.53,IF(X303=33,0.37,IF(X303&gt;=65,0.26,0))))))))))+(Y303*1*$W$3)</f>
        <v>0</v>
      </c>
      <c r="AA303" s="22"/>
      <c r="AB303" s="23"/>
      <c r="AC303" s="14">
        <f>($W$3*(IF(AA303=1,5,IF(AA303=2,3,IF(AA303=3,1.8,IF(AA303=5,1.08,IF(AA303=9,0.75,IF(AA303=17,0.53,IF(AA303=33,0.37,IF(AA303&gt;=65,0.26,0))))))))))+(AB303*1*$W$3)</f>
        <v>0</v>
      </c>
      <c r="AD303" s="33">
        <f>H303+K303+N303+Q303+T303+W303+Z303+AC303</f>
        <v>0</v>
      </c>
      <c r="AE303" s="33">
        <f>IF(D303&gt;1998,H303+K303+N303+Q303+T303+W303+Z303+AC303,"n/d")</f>
        <v>0</v>
      </c>
    </row>
    <row r="304" spans="1:31" x14ac:dyDescent="0.15">
      <c r="A304" s="17">
        <v>300</v>
      </c>
      <c r="B304" s="6" t="s">
        <v>117</v>
      </c>
      <c r="C304" s="6" t="s">
        <v>118</v>
      </c>
      <c r="D304" s="29">
        <v>1998</v>
      </c>
      <c r="E304" s="7" t="s">
        <v>54</v>
      </c>
      <c r="F304" s="56"/>
      <c r="G304" s="7" t="s">
        <v>56</v>
      </c>
      <c r="H304" s="33">
        <v>0</v>
      </c>
      <c r="I304" s="22"/>
      <c r="J304" s="23"/>
      <c r="K304" s="14">
        <f>($K$3*(IF(I304=1,5,IF(I304=2,3,IF(I304=3,1.8,IF(I304=5,1.08,IF(I304=9,0.75,IF(I304=17,0.53,IF(I304=33,0.37,IF(I304&gt;=65,0.26,0))))))))))+(J304*1*$K$3)</f>
        <v>0</v>
      </c>
      <c r="L304" s="42"/>
      <c r="M304" s="43"/>
      <c r="N304" s="44">
        <f>($N$3*(IF(L304=1,5,IF(L304=2,3,IF(L304=3,1.8,IF(L304=5,1.08,IF(L304=9,0.75,IF(L304=17,0.53,IF(L304=33,0.37,IF(L304&gt;=65,0.26,0))))))))))+(M304*1*$N$3)</f>
        <v>0</v>
      </c>
      <c r="O304" s="22"/>
      <c r="P304" s="23"/>
      <c r="Q304" s="14">
        <f>($Q$3*(IF(O304=1,5,IF(O304=2,3,IF(O304=3,1.8,IF(O304=5,1.08,IF(O304=9,0.75,IF(O304=17,0.53,IF(O304=33,0.37,IF(O304&gt;=65,0.26,0))))))))))+(P304*1*$Q$3)</f>
        <v>0</v>
      </c>
      <c r="R304" s="42"/>
      <c r="S304" s="43"/>
      <c r="T304" s="44">
        <f>($T$3*(IF(R304=1,5,IF(R304=2,3,IF(R304=3,1.8,IF(R304=5,1.08,IF(R304=9,0.75,IF(R304=17,0.53,IF(R304=33,0.37,IF(R304&gt;=65,0.26,0))))))))))+(S304*1*$T$3)</f>
        <v>0</v>
      </c>
      <c r="U304" s="22"/>
      <c r="V304" s="23"/>
      <c r="W304" s="14">
        <f>($W$3*(IF(U304=1,5,IF(U304=2,3,IF(U304=3,1.8,IF(U304=5,1.08,IF(U304=9,0.75,IF(U304=17,0.53,IF(U304=33,0.37,IF(U304&gt;=65,0.26,0))))))))))+(V304*1*$W$3)</f>
        <v>0</v>
      </c>
      <c r="X304" s="42"/>
      <c r="Y304" s="43"/>
      <c r="Z304" s="44">
        <f>($W$3*(IF(X304=1,5,IF(X304=2,3,IF(X304=3,1.8,IF(X304=5,1.08,IF(X304=9,0.75,IF(X304=17,0.53,IF(X304=33,0.37,IF(X304&gt;=65,0.26,0))))))))))+(Y304*1*$W$3)</f>
        <v>0</v>
      </c>
      <c r="AA304" s="22"/>
      <c r="AB304" s="23"/>
      <c r="AC304" s="14">
        <f>($W$3*(IF(AA304=1,5,IF(AA304=2,3,IF(AA304=3,1.8,IF(AA304=5,1.08,IF(AA304=9,0.75,IF(AA304=17,0.53,IF(AA304=33,0.37,IF(AA304&gt;=65,0.26,0))))))))))+(AB304*1*$W$3)</f>
        <v>0</v>
      </c>
      <c r="AD304" s="33">
        <f>H304+K304+N304+Q304+T304+W304+Z304+AC304</f>
        <v>0</v>
      </c>
      <c r="AE304" s="33" t="str">
        <f>IF(D304&gt;1998,H304+K304+N304+Q304+T304+W304+Z304+AC304,"n/d")</f>
        <v>n/d</v>
      </c>
    </row>
    <row r="305" spans="1:31" x14ac:dyDescent="0.15">
      <c r="A305" s="17">
        <v>301</v>
      </c>
      <c r="B305" s="6" t="s">
        <v>121</v>
      </c>
      <c r="C305" s="6" t="s">
        <v>122</v>
      </c>
      <c r="D305" s="29">
        <v>1998</v>
      </c>
      <c r="E305" s="7">
        <v>-63</v>
      </c>
      <c r="F305" s="56"/>
      <c r="G305" s="7" t="s">
        <v>55</v>
      </c>
      <c r="H305" s="33">
        <v>0</v>
      </c>
      <c r="I305" s="22"/>
      <c r="J305" s="23"/>
      <c r="K305" s="14">
        <f>($K$3*(IF(I305=1,5,IF(I305=2,3,IF(I305=3,1.8,IF(I305=5,1.08,IF(I305=9,0.75,IF(I305=17,0.53,IF(I305=33,0.37,IF(I305&gt;=65,0.26,0))))))))))+(J305*1*$K$3)</f>
        <v>0</v>
      </c>
      <c r="L305" s="42"/>
      <c r="M305" s="43"/>
      <c r="N305" s="44">
        <f>($N$3*(IF(L305=1,5,IF(L305=2,3,IF(L305=3,1.8,IF(L305=5,1.08,IF(L305=9,0.75,IF(L305=17,0.53,IF(L305=33,0.37,IF(L305&gt;=65,0.26,0))))))))))+(M305*1*$N$3)</f>
        <v>0</v>
      </c>
      <c r="O305" s="22"/>
      <c r="P305" s="23"/>
      <c r="Q305" s="14">
        <f>($Q$3*(IF(O305=1,5,IF(O305=2,3,IF(O305=3,1.8,IF(O305=5,1.08,IF(O305=9,0.75,IF(O305=17,0.53,IF(O305=33,0.37,IF(O305&gt;=65,0.26,0))))))))))+(P305*1*$Q$3)</f>
        <v>0</v>
      </c>
      <c r="R305" s="42"/>
      <c r="S305" s="43"/>
      <c r="T305" s="44">
        <f>($T$3*(IF(R305=1,5,IF(R305=2,3,IF(R305=3,1.8,IF(R305=5,1.08,IF(R305=9,0.75,IF(R305=17,0.53,IF(R305=33,0.37,IF(R305&gt;=65,0.26,0))))))))))+(S305*1*$T$3)</f>
        <v>0</v>
      </c>
      <c r="U305" s="22"/>
      <c r="V305" s="23"/>
      <c r="W305" s="14">
        <f>($W$3*(IF(U305=1,5,IF(U305=2,3,IF(U305=3,1.8,IF(U305=5,1.08,IF(U305=9,0.75,IF(U305=17,0.53,IF(U305=33,0.37,IF(U305&gt;=65,0.26,0))))))))))+(V305*1*$W$3)</f>
        <v>0</v>
      </c>
      <c r="X305" s="42"/>
      <c r="Y305" s="43"/>
      <c r="Z305" s="44">
        <f>($W$3*(IF(X305=1,5,IF(X305=2,3,IF(X305=3,1.8,IF(X305=5,1.08,IF(X305=9,0.75,IF(X305=17,0.53,IF(X305=33,0.37,IF(X305&gt;=65,0.26,0))))))))))+(Y305*1*$W$3)</f>
        <v>0</v>
      </c>
      <c r="AA305" s="22"/>
      <c r="AB305" s="23"/>
      <c r="AC305" s="14">
        <f>($W$3*(IF(AA305=1,5,IF(AA305=2,3,IF(AA305=3,1.8,IF(AA305=5,1.08,IF(AA305=9,0.75,IF(AA305=17,0.53,IF(AA305=33,0.37,IF(AA305&gt;=65,0.26,0))))))))))+(AB305*1*$W$3)</f>
        <v>0</v>
      </c>
      <c r="AD305" s="33">
        <f>H305+K305+N305+Q305+T305+W305+Z305+AC305</f>
        <v>0</v>
      </c>
      <c r="AE305" s="33" t="str">
        <f>IF(D305&gt;1998,H305+K305+N305+Q305+T305+W305+Z305+AC305,"n/d")</f>
        <v>n/d</v>
      </c>
    </row>
    <row r="306" spans="1:31" x14ac:dyDescent="0.15">
      <c r="A306" s="17">
        <v>302</v>
      </c>
      <c r="B306" s="6" t="s">
        <v>112</v>
      </c>
      <c r="C306" s="6" t="s">
        <v>113</v>
      </c>
      <c r="D306" s="29">
        <v>1999</v>
      </c>
      <c r="E306" s="7">
        <v>-57</v>
      </c>
      <c r="F306" s="56"/>
      <c r="G306" s="7" t="s">
        <v>56</v>
      </c>
      <c r="H306" s="33">
        <v>0</v>
      </c>
      <c r="I306" s="22"/>
      <c r="J306" s="23"/>
      <c r="K306" s="14">
        <f>($K$3*(IF(I306=1,5,IF(I306=2,3,IF(I306=3,1.8,IF(I306=5,1.08,IF(I306=9,0.75,IF(I306=17,0.53,IF(I306=33,0.37,IF(I306&gt;=65,0.26,0))))))))))+(J306*1*$K$3)</f>
        <v>0</v>
      </c>
      <c r="L306" s="42"/>
      <c r="M306" s="43"/>
      <c r="N306" s="44">
        <f>($N$3*(IF(L306=1,5,IF(L306=2,3,IF(L306=3,1.8,IF(L306=5,1.08,IF(L306=9,0.75,IF(L306=17,0.53,IF(L306=33,0.37,IF(L306&gt;=65,0.26,0))))))))))+(M306*1*$N$3)</f>
        <v>0</v>
      </c>
      <c r="O306" s="22"/>
      <c r="P306" s="23"/>
      <c r="Q306" s="14">
        <f>($Q$3*(IF(O306=1,5,IF(O306=2,3,IF(O306=3,1.8,IF(O306=5,1.08,IF(O306=9,0.75,IF(O306=17,0.53,IF(O306=33,0.37,IF(O306&gt;=65,0.26,0))))))))))+(P306*1*$Q$3)</f>
        <v>0</v>
      </c>
      <c r="R306" s="42"/>
      <c r="S306" s="43"/>
      <c r="T306" s="44">
        <f>($T$3*(IF(R306=1,5,IF(R306=2,3,IF(R306=3,1.8,IF(R306=5,1.08,IF(R306=9,0.75,IF(R306=17,0.53,IF(R306=33,0.37,IF(R306&gt;=65,0.26,0))))))))))+(S306*1*$T$3)</f>
        <v>0</v>
      </c>
      <c r="U306" s="22"/>
      <c r="V306" s="23"/>
      <c r="W306" s="14">
        <f>($W$3*(IF(U306=1,5,IF(U306=2,3,IF(U306=3,1.8,IF(U306=5,1.08,IF(U306=9,0.75,IF(U306=17,0.53,IF(U306=33,0.37,IF(U306&gt;=65,0.26,0))))))))))+(V306*1*$W$3)</f>
        <v>0</v>
      </c>
      <c r="X306" s="42"/>
      <c r="Y306" s="43"/>
      <c r="Z306" s="44">
        <f>($W$3*(IF(X306=1,5,IF(X306=2,3,IF(X306=3,1.8,IF(X306=5,1.08,IF(X306=9,0.75,IF(X306=17,0.53,IF(X306=33,0.37,IF(X306&gt;=65,0.26,0))))))))))+(Y306*1*$W$3)</f>
        <v>0</v>
      </c>
      <c r="AA306" s="22"/>
      <c r="AB306" s="23"/>
      <c r="AC306" s="14">
        <f>($W$3*(IF(AA306=1,5,IF(AA306=2,3,IF(AA306=3,1.8,IF(AA306=5,1.08,IF(AA306=9,0.75,IF(AA306=17,0.53,IF(AA306=33,0.37,IF(AA306&gt;=65,0.26,0))))))))))+(AB306*1*$W$3)</f>
        <v>0</v>
      </c>
      <c r="AD306" s="33">
        <f>H306+K306+N306+Q306+T306+W306+Z306+AC306</f>
        <v>0</v>
      </c>
      <c r="AE306" s="33">
        <f>IF(D306&gt;1998,H306+K306+N306+Q306+T306+W306+Z306+AC306,"n/d")</f>
        <v>0</v>
      </c>
    </row>
    <row r="307" spans="1:31" x14ac:dyDescent="0.15">
      <c r="A307" s="17">
        <v>303</v>
      </c>
      <c r="B307" s="6" t="s">
        <v>154</v>
      </c>
      <c r="C307" s="6" t="s">
        <v>4</v>
      </c>
      <c r="D307" s="29">
        <v>2000</v>
      </c>
      <c r="E307" s="7">
        <v>-62</v>
      </c>
      <c r="F307" s="56"/>
      <c r="G307" s="7" t="s">
        <v>56</v>
      </c>
      <c r="H307" s="33">
        <v>0</v>
      </c>
      <c r="I307" s="22"/>
      <c r="J307" s="23"/>
      <c r="K307" s="14">
        <f>($K$3*(IF(I307=1,5,IF(I307=2,3,IF(I307=3,1.8,IF(I307=5,1.08,IF(I307=9,0.75,IF(I307=17,0.53,IF(I307=33,0.37,IF(I307&gt;=65,0.26,0))))))))))+(J307*1*$K$3)</f>
        <v>0</v>
      </c>
      <c r="L307" s="42"/>
      <c r="M307" s="43"/>
      <c r="N307" s="44">
        <f>($N$3*(IF(L307=1,5,IF(L307=2,3,IF(L307=3,1.8,IF(L307=5,1.08,IF(L307=9,0.75,IF(L307=17,0.53,IF(L307=33,0.37,IF(L307&gt;=65,0.26,0))))))))))+(M307*1*$N$3)</f>
        <v>0</v>
      </c>
      <c r="O307" s="22"/>
      <c r="P307" s="23"/>
      <c r="Q307" s="14">
        <f>($Q$3*(IF(O307=1,5,IF(O307=2,3,IF(O307=3,1.8,IF(O307=5,1.08,IF(O307=9,0.75,IF(O307=17,0.53,IF(O307=33,0.37,IF(O307&gt;=65,0.26,0))))))))))+(P307*1*$Q$3)</f>
        <v>0</v>
      </c>
      <c r="R307" s="42"/>
      <c r="S307" s="43"/>
      <c r="T307" s="44">
        <f>($T$3*(IF(R307=1,5,IF(R307=2,3,IF(R307=3,1.8,IF(R307=5,1.08,IF(R307=9,0.75,IF(R307=17,0.53,IF(R307=33,0.37,IF(R307&gt;=65,0.26,0))))))))))+(S307*1*$T$3)</f>
        <v>0</v>
      </c>
      <c r="U307" s="22"/>
      <c r="V307" s="23"/>
      <c r="W307" s="14">
        <f>($W$3*(IF(U307=1,5,IF(U307=2,3,IF(U307=3,1.8,IF(U307=5,1.08,IF(U307=9,0.75,IF(U307=17,0.53,IF(U307=33,0.37,IF(U307&gt;=65,0.26,0))))))))))+(V307*1*$W$3)</f>
        <v>0</v>
      </c>
      <c r="X307" s="42"/>
      <c r="Y307" s="43"/>
      <c r="Z307" s="44">
        <f>($W$3*(IF(X307=1,5,IF(X307=2,3,IF(X307=3,1.8,IF(X307=5,1.08,IF(X307=9,0.75,IF(X307=17,0.53,IF(X307=33,0.37,IF(X307&gt;=65,0.26,0))))))))))+(Y307*1*$W$3)</f>
        <v>0</v>
      </c>
      <c r="AA307" s="22"/>
      <c r="AB307" s="23"/>
      <c r="AC307" s="14">
        <f>($W$3*(IF(AA307=1,5,IF(AA307=2,3,IF(AA307=3,1.8,IF(AA307=5,1.08,IF(AA307=9,0.75,IF(AA307=17,0.53,IF(AA307=33,0.37,IF(AA307&gt;=65,0.26,0))))))))))+(AB307*1*$W$3)</f>
        <v>0</v>
      </c>
      <c r="AD307" s="33">
        <f>H307+K307+N307+Q307+T307+W307+Z307+AC307</f>
        <v>0</v>
      </c>
      <c r="AE307" s="33">
        <f>IF(D307&gt;1998,H307+K307+N307+Q307+T307+W307+Z307+AC307,"n/d")</f>
        <v>0</v>
      </c>
    </row>
    <row r="308" spans="1:31" x14ac:dyDescent="0.15">
      <c r="A308" s="17">
        <v>304</v>
      </c>
      <c r="B308" s="6" t="s">
        <v>78</v>
      </c>
      <c r="C308" s="6" t="s">
        <v>2</v>
      </c>
      <c r="D308" s="29">
        <v>1998</v>
      </c>
      <c r="E308" s="7">
        <v>-53</v>
      </c>
      <c r="F308" s="56"/>
      <c r="G308" s="7" t="s">
        <v>56</v>
      </c>
      <c r="H308" s="33">
        <v>0</v>
      </c>
      <c r="I308" s="22"/>
      <c r="J308" s="23"/>
      <c r="K308" s="14">
        <f>($K$3*(IF(I308=1,5,IF(I308=2,3,IF(I308=3,1.8,IF(I308=5,1.08,IF(I308=9,0.75,IF(I308=17,0.53,IF(I308=33,0.37,IF(I308&gt;=65,0.26,0))))))))))+(J308*1*$K$3)</f>
        <v>0</v>
      </c>
      <c r="L308" s="42"/>
      <c r="M308" s="43"/>
      <c r="N308" s="44">
        <f>($N$3*(IF(L308=1,5,IF(L308=2,3,IF(L308=3,1.8,IF(L308=5,1.08,IF(L308=9,0.75,IF(L308=17,0.53,IF(L308=33,0.37,IF(L308&gt;=65,0.26,0))))))))))+(M308*1*$N$3)</f>
        <v>0</v>
      </c>
      <c r="O308" s="22"/>
      <c r="P308" s="23"/>
      <c r="Q308" s="14">
        <f>($Q$3*(IF(O308=1,5,IF(O308=2,3,IF(O308=3,1.8,IF(O308=5,1.08,IF(O308=9,0.75,IF(O308=17,0.53,IF(O308=33,0.37,IF(O308&gt;=65,0.26,0))))))))))+(P308*1*$Q$3)</f>
        <v>0</v>
      </c>
      <c r="R308" s="42"/>
      <c r="S308" s="43"/>
      <c r="T308" s="44">
        <f>($T$3*(IF(R308=1,5,IF(R308=2,3,IF(R308=3,1.8,IF(R308=5,1.08,IF(R308=9,0.75,IF(R308=17,0.53,IF(R308=33,0.37,IF(R308&gt;=65,0.26,0))))))))))+(S308*1*$T$3)</f>
        <v>0</v>
      </c>
      <c r="U308" s="22"/>
      <c r="V308" s="23"/>
      <c r="W308" s="14">
        <f>($W$3*(IF(U308=1,5,IF(U308=2,3,IF(U308=3,1.8,IF(U308=5,1.08,IF(U308=9,0.75,IF(U308=17,0.53,IF(U308=33,0.37,IF(U308&gt;=65,0.26,0))))))))))+(V308*1*$W$3)</f>
        <v>0</v>
      </c>
      <c r="X308" s="42"/>
      <c r="Y308" s="43"/>
      <c r="Z308" s="44">
        <f>($W$3*(IF(X308=1,5,IF(X308=2,3,IF(X308=3,1.8,IF(X308=5,1.08,IF(X308=9,0.75,IF(X308=17,0.53,IF(X308=33,0.37,IF(X308&gt;=65,0.26,0))))))))))+(Y308*1*$W$3)</f>
        <v>0</v>
      </c>
      <c r="AA308" s="22"/>
      <c r="AB308" s="23"/>
      <c r="AC308" s="14">
        <f>($W$3*(IF(AA308=1,5,IF(AA308=2,3,IF(AA308=3,1.8,IF(AA308=5,1.08,IF(AA308=9,0.75,IF(AA308=17,0.53,IF(AA308=33,0.37,IF(AA308&gt;=65,0.26,0))))))))))+(AB308*1*$W$3)</f>
        <v>0</v>
      </c>
      <c r="AD308" s="33">
        <f>H308+K308+N308+Q308+T308+W308+Z308+AC308</f>
        <v>0</v>
      </c>
      <c r="AE308" s="33" t="str">
        <f>IF(D308&gt;1998,H308+K308+N308+Q308+T308+W308+Z308+AC308,"n/d")</f>
        <v>n/d</v>
      </c>
    </row>
    <row r="309" spans="1:31" x14ac:dyDescent="0.15">
      <c r="A309" s="17">
        <v>305</v>
      </c>
      <c r="B309" s="8" t="s">
        <v>138</v>
      </c>
      <c r="C309" s="8" t="s">
        <v>88</v>
      </c>
      <c r="D309" s="7">
        <v>2000</v>
      </c>
      <c r="E309" s="7">
        <v>-68</v>
      </c>
      <c r="F309" s="56"/>
      <c r="G309" s="7" t="s">
        <v>55</v>
      </c>
      <c r="H309" s="33">
        <v>0</v>
      </c>
      <c r="I309" s="23"/>
      <c r="J309" s="23"/>
      <c r="K309" s="14">
        <f>($K$3*(IF(I309=1,5,IF(I309=2,3,IF(I309=3,1.8,IF(I309=5,1.08,IF(I309=9,0.75,IF(I309=17,0.53,IF(I309=33,0.37,IF(I309&gt;=65,0.26,0))))))))))+(J309*1*$K$3)</f>
        <v>0</v>
      </c>
      <c r="L309" s="43"/>
      <c r="M309" s="43"/>
      <c r="N309" s="44">
        <f>($N$3*(IF(L309=1,5,IF(L309=2,3,IF(L309=3,1.8,IF(L309=5,1.08,IF(L309=9,0.75,IF(L309=17,0.53,IF(L309=33,0.37,IF(L309&gt;=65,0.26,0))))))))))+(M309*1*$N$3)</f>
        <v>0</v>
      </c>
      <c r="O309" s="23"/>
      <c r="P309" s="23"/>
      <c r="Q309" s="14">
        <f>($Q$3*(IF(O309=1,5,IF(O309=2,3,IF(O309=3,1.8,IF(O309=5,1.08,IF(O309=9,0.75,IF(O309=17,0.53,IF(O309=33,0.37,IF(O309&gt;=65,0.26,0))))))))))+(P309*1*$Q$3)</f>
        <v>0</v>
      </c>
      <c r="R309" s="43"/>
      <c r="S309" s="43"/>
      <c r="T309" s="44">
        <f>($T$3*(IF(R309=1,5,IF(R309=2,3,IF(R309=3,1.8,IF(R309=5,1.08,IF(R309=9,0.75,IF(R309=17,0.53,IF(R309=33,0.37,IF(R309&gt;=65,0.26,0))))))))))+(S309*1*$T$3)</f>
        <v>0</v>
      </c>
      <c r="U309" s="23"/>
      <c r="V309" s="23"/>
      <c r="W309" s="14">
        <f>($W$3*(IF(U309=1,5,IF(U309=2,3,IF(U309=3,1.8,IF(U309=5,1.08,IF(U309=9,0.75,IF(U309=17,0.53,IF(U309=33,0.37,IF(U309&gt;=65,0.26,0))))))))))+(V309*1*$W$3)</f>
        <v>0</v>
      </c>
      <c r="X309" s="43"/>
      <c r="Y309" s="43"/>
      <c r="Z309" s="44">
        <f>($W$3*(IF(X309=1,5,IF(X309=2,3,IF(X309=3,1.8,IF(X309=5,1.08,IF(X309=9,0.75,IF(X309=17,0.53,IF(X309=33,0.37,IF(X309&gt;=65,0.26,0))))))))))+(Y309*1*$W$3)</f>
        <v>0</v>
      </c>
      <c r="AA309" s="23"/>
      <c r="AB309" s="23"/>
      <c r="AC309" s="14">
        <f>($W$3*(IF(AA309=1,5,IF(AA309=2,3,IF(AA309=3,1.8,IF(AA309=5,1.08,IF(AA309=9,0.75,IF(AA309=17,0.53,IF(AA309=33,0.37,IF(AA309&gt;=65,0.26,0))))))))))+(AB309*1*$W$3)</f>
        <v>0</v>
      </c>
      <c r="AD309" s="33">
        <f>H309+K309+N309+Q309+T309+W309+Z309+AC309</f>
        <v>0</v>
      </c>
      <c r="AE309" s="33">
        <f>IF(D309&gt;1998,H309+K309+N309+Q309+T309+W309+Z309+AC309,"n/d")</f>
        <v>0</v>
      </c>
    </row>
    <row r="310" spans="1:31" x14ac:dyDescent="0.15">
      <c r="A310" s="17">
        <v>306</v>
      </c>
      <c r="B310" s="6" t="s">
        <v>162</v>
      </c>
      <c r="C310" s="6" t="s">
        <v>157</v>
      </c>
      <c r="D310" s="29">
        <v>2000</v>
      </c>
      <c r="E310" s="7">
        <v>-63</v>
      </c>
      <c r="F310" s="56"/>
      <c r="G310" s="7" t="s">
        <v>55</v>
      </c>
      <c r="H310" s="33">
        <v>0</v>
      </c>
      <c r="I310" s="22"/>
      <c r="J310" s="23"/>
      <c r="K310" s="14">
        <f>($K$3*(IF(I310=1,5,IF(I310=2,3,IF(I310=3,1.8,IF(I310=5,1.08,IF(I310=9,0.75,IF(I310=17,0.53,IF(I310=33,0.37,IF(I310&gt;=65,0.26,0))))))))))+(J310*1*$K$3)</f>
        <v>0</v>
      </c>
      <c r="L310" s="42"/>
      <c r="M310" s="43"/>
      <c r="N310" s="44">
        <f>($N$3*(IF(L310=1,5,IF(L310=2,3,IF(L310=3,1.8,IF(L310=5,1.08,IF(L310=9,0.75,IF(L310=17,0.53,IF(L310=33,0.37,IF(L310&gt;=65,0.26,0))))))))))+(M310*1*$N$3)</f>
        <v>0</v>
      </c>
      <c r="O310" s="22"/>
      <c r="P310" s="23"/>
      <c r="Q310" s="14">
        <f>($Q$3*(IF(O310=1,5,IF(O310=2,3,IF(O310=3,1.8,IF(O310=5,1.08,IF(O310=9,0.75,IF(O310=17,0.53,IF(O310=33,0.37,IF(O310&gt;=65,0.26,0))))))))))+(P310*1*$Q$3)</f>
        <v>0</v>
      </c>
      <c r="R310" s="42"/>
      <c r="S310" s="43"/>
      <c r="T310" s="44">
        <f>($T$3*(IF(R310=1,5,IF(R310=2,3,IF(R310=3,1.8,IF(R310=5,1.08,IF(R310=9,0.75,IF(R310=17,0.53,IF(R310=33,0.37,IF(R310&gt;=65,0.26,0))))))))))+(S310*1*$T$3)</f>
        <v>0</v>
      </c>
      <c r="U310" s="22"/>
      <c r="V310" s="23"/>
      <c r="W310" s="14">
        <f>($W$3*(IF(U310=1,5,IF(U310=2,3,IF(U310=3,1.8,IF(U310=5,1.08,IF(U310=9,0.75,IF(U310=17,0.53,IF(U310=33,0.37,IF(U310&gt;=65,0.26,0))))))))))+(V310*1*$W$3)</f>
        <v>0</v>
      </c>
      <c r="X310" s="42"/>
      <c r="Y310" s="43"/>
      <c r="Z310" s="44">
        <f>($W$3*(IF(X310=1,5,IF(X310=2,3,IF(X310=3,1.8,IF(X310=5,1.08,IF(X310=9,0.75,IF(X310=17,0.53,IF(X310=33,0.37,IF(X310&gt;=65,0.26,0))))))))))+(Y310*1*$W$3)</f>
        <v>0</v>
      </c>
      <c r="AA310" s="22"/>
      <c r="AB310" s="23"/>
      <c r="AC310" s="14">
        <f>($W$3*(IF(AA310=1,5,IF(AA310=2,3,IF(AA310=3,1.8,IF(AA310=5,1.08,IF(AA310=9,0.75,IF(AA310=17,0.53,IF(AA310=33,0.37,IF(AA310&gt;=65,0.26,0))))))))))+(AB310*1*$W$3)</f>
        <v>0</v>
      </c>
      <c r="AD310" s="33">
        <f>H310+K310+N310+Q310+T310+W310+Z310+AC310</f>
        <v>0</v>
      </c>
      <c r="AE310" s="33">
        <f>IF(D310&gt;1998,H310+K310+N310+Q310+T310+W310+Z310+AC310,"n/d")</f>
        <v>0</v>
      </c>
    </row>
    <row r="311" spans="1:31" x14ac:dyDescent="0.15">
      <c r="A311" s="17">
        <v>307</v>
      </c>
      <c r="B311" s="6" t="s">
        <v>165</v>
      </c>
      <c r="C311" s="6" t="s">
        <v>8</v>
      </c>
      <c r="D311" s="29">
        <v>1998</v>
      </c>
      <c r="E311" s="7">
        <v>-49</v>
      </c>
      <c r="F311" s="56"/>
      <c r="G311" s="7" t="s">
        <v>56</v>
      </c>
      <c r="H311" s="33">
        <v>0</v>
      </c>
      <c r="I311" s="22"/>
      <c r="J311" s="23"/>
      <c r="K311" s="14">
        <f>($K$3*(IF(I311=1,5,IF(I311=2,3,IF(I311=3,1.8,IF(I311=5,1.08,IF(I311=9,0.75,IF(I311=17,0.53,IF(I311=33,0.37,IF(I311&gt;=65,0.26,0))))))))))+(J311*1*$K$3)</f>
        <v>0</v>
      </c>
      <c r="L311" s="42"/>
      <c r="M311" s="43"/>
      <c r="N311" s="44">
        <f>($N$3*(IF(L311=1,5,IF(L311=2,3,IF(L311=3,1.8,IF(L311=5,1.08,IF(L311=9,0.75,IF(L311=17,0.53,IF(L311=33,0.37,IF(L311&gt;=65,0.26,0))))))))))+(M311*1*$N$3)</f>
        <v>0</v>
      </c>
      <c r="O311" s="22"/>
      <c r="P311" s="23"/>
      <c r="Q311" s="14">
        <f>($Q$3*(IF(O311=1,5,IF(O311=2,3,IF(O311=3,1.8,IF(O311=5,1.08,IF(O311=9,0.75,IF(O311=17,0.53,IF(O311=33,0.37,IF(O311&gt;=65,0.26,0))))))))))+(P311*1*$Q$3)</f>
        <v>0</v>
      </c>
      <c r="R311" s="42"/>
      <c r="S311" s="43"/>
      <c r="T311" s="44">
        <f>($T$3*(IF(R311=1,5,IF(R311=2,3,IF(R311=3,1.8,IF(R311=5,1.08,IF(R311=9,0.75,IF(R311=17,0.53,IF(R311=33,0.37,IF(R311&gt;=65,0.26,0))))))))))+(S311*1*$T$3)</f>
        <v>0</v>
      </c>
      <c r="U311" s="22"/>
      <c r="V311" s="23"/>
      <c r="W311" s="14">
        <f>($W$3*(IF(U311=1,5,IF(U311=2,3,IF(U311=3,1.8,IF(U311=5,1.08,IF(U311=9,0.75,IF(U311=17,0.53,IF(U311=33,0.37,IF(U311&gt;=65,0.26,0))))))))))+(V311*1*$W$3)</f>
        <v>0</v>
      </c>
      <c r="X311" s="42"/>
      <c r="Y311" s="43"/>
      <c r="Z311" s="44">
        <f>($W$3*(IF(X311=1,5,IF(X311=2,3,IF(X311=3,1.8,IF(X311=5,1.08,IF(X311=9,0.75,IF(X311=17,0.53,IF(X311=33,0.37,IF(X311&gt;=65,0.26,0))))))))))+(Y311*1*$W$3)</f>
        <v>0</v>
      </c>
      <c r="AA311" s="22"/>
      <c r="AB311" s="23"/>
      <c r="AC311" s="14">
        <f>($W$3*(IF(AA311=1,5,IF(AA311=2,3,IF(AA311=3,1.8,IF(AA311=5,1.08,IF(AA311=9,0.75,IF(AA311=17,0.53,IF(AA311=33,0.37,IF(AA311&gt;=65,0.26,0))))))))))+(AB311*1*$W$3)</f>
        <v>0</v>
      </c>
      <c r="AD311" s="33">
        <f>H311+K311+N311+Q311+T311+W311+Z311+AC311</f>
        <v>0</v>
      </c>
      <c r="AE311" s="33" t="str">
        <f>IF(D311&gt;1998,H311+K311+N311+Q311+T311+W311+Z311+AC311,"n/d")</f>
        <v>n/d</v>
      </c>
    </row>
    <row r="312" spans="1:31" x14ac:dyDescent="0.15">
      <c r="A312" s="17">
        <v>308</v>
      </c>
      <c r="B312" s="6" t="s">
        <v>166</v>
      </c>
      <c r="C312" s="6" t="s">
        <v>8</v>
      </c>
      <c r="D312" s="29">
        <v>1998</v>
      </c>
      <c r="E312" s="7">
        <v>-46</v>
      </c>
      <c r="F312" s="56"/>
      <c r="G312" s="7" t="s">
        <v>56</v>
      </c>
      <c r="H312" s="33">
        <v>0</v>
      </c>
      <c r="I312" s="22"/>
      <c r="J312" s="23"/>
      <c r="K312" s="14">
        <f>($K$3*(IF(I312=1,5,IF(I312=2,3,IF(I312=3,1.8,IF(I312=5,1.08,IF(I312=9,0.75,IF(I312=17,0.53,IF(I312=33,0.37,IF(I312&gt;=65,0.26,0))))))))))+(J312*1*$K$3)</f>
        <v>0</v>
      </c>
      <c r="L312" s="42"/>
      <c r="M312" s="43"/>
      <c r="N312" s="44">
        <f>($N$3*(IF(L312=1,5,IF(L312=2,3,IF(L312=3,1.8,IF(L312=5,1.08,IF(L312=9,0.75,IF(L312=17,0.53,IF(L312=33,0.37,IF(L312&gt;=65,0.26,0))))))))))+(M312*1*$N$3)</f>
        <v>0</v>
      </c>
      <c r="O312" s="22"/>
      <c r="P312" s="23"/>
      <c r="Q312" s="14">
        <f>($Q$3*(IF(O312=1,5,IF(O312=2,3,IF(O312=3,1.8,IF(O312=5,1.08,IF(O312=9,0.75,IF(O312=17,0.53,IF(O312=33,0.37,IF(O312&gt;=65,0.26,0))))))))))+(P312*1*$Q$3)</f>
        <v>0</v>
      </c>
      <c r="R312" s="42"/>
      <c r="S312" s="43"/>
      <c r="T312" s="44">
        <f>($T$3*(IF(R312=1,5,IF(R312=2,3,IF(R312=3,1.8,IF(R312=5,1.08,IF(R312=9,0.75,IF(R312=17,0.53,IF(R312=33,0.37,IF(R312&gt;=65,0.26,0))))))))))+(S312*1*$T$3)</f>
        <v>0</v>
      </c>
      <c r="U312" s="22"/>
      <c r="V312" s="23"/>
      <c r="W312" s="14">
        <f>($W$3*(IF(U312=1,5,IF(U312=2,3,IF(U312=3,1.8,IF(U312=5,1.08,IF(U312=9,0.75,IF(U312=17,0.53,IF(U312=33,0.37,IF(U312&gt;=65,0.26,0))))))))))+(V312*1*$W$3)</f>
        <v>0</v>
      </c>
      <c r="X312" s="42"/>
      <c r="Y312" s="43"/>
      <c r="Z312" s="44">
        <f>($W$3*(IF(X312=1,5,IF(X312=2,3,IF(X312=3,1.8,IF(X312=5,1.08,IF(X312=9,0.75,IF(X312=17,0.53,IF(X312=33,0.37,IF(X312&gt;=65,0.26,0))))))))))+(Y312*1*$W$3)</f>
        <v>0</v>
      </c>
      <c r="AA312" s="22"/>
      <c r="AB312" s="23"/>
      <c r="AC312" s="14">
        <f>($W$3*(IF(AA312=1,5,IF(AA312=2,3,IF(AA312=3,1.8,IF(AA312=5,1.08,IF(AA312=9,0.75,IF(AA312=17,0.53,IF(AA312=33,0.37,IF(AA312&gt;=65,0.26,0))))))))))+(AB312*1*$W$3)</f>
        <v>0</v>
      </c>
      <c r="AD312" s="33">
        <f>H312+K312+N312+Q312+T312+W312+Z312+AC312</f>
        <v>0</v>
      </c>
      <c r="AE312" s="33" t="str">
        <f>IF(D312&gt;1998,H312+K312+N312+Q312+T312+W312+Z312+AC312,"n/d")</f>
        <v>n/d</v>
      </c>
    </row>
    <row r="313" spans="1:31" x14ac:dyDescent="0.15">
      <c r="A313" s="17">
        <v>309</v>
      </c>
      <c r="B313" s="6" t="s">
        <v>28</v>
      </c>
      <c r="C313" s="6" t="s">
        <v>102</v>
      </c>
      <c r="D313" s="29">
        <v>1998</v>
      </c>
      <c r="E313" s="7">
        <v>-74</v>
      </c>
      <c r="F313" s="56"/>
      <c r="G313" s="7" t="s">
        <v>55</v>
      </c>
      <c r="H313" s="33">
        <v>0</v>
      </c>
      <c r="I313" s="22"/>
      <c r="J313" s="23"/>
      <c r="K313" s="14">
        <f>($K$3*(IF(I313=1,5,IF(I313=2,3,IF(I313=3,1.8,IF(I313=5,1.08,IF(I313=9,0.75,IF(I313=17,0.53,IF(I313=33,0.37,IF(I313&gt;=65,0.26,0))))))))))+(J313*1*$K$3)</f>
        <v>0</v>
      </c>
      <c r="L313" s="42"/>
      <c r="M313" s="43"/>
      <c r="N313" s="44">
        <f>($N$3*(IF(L313=1,5,IF(L313=2,3,IF(L313=3,1.8,IF(L313=5,1.08,IF(L313=9,0.75,IF(L313=17,0.53,IF(L313=33,0.37,IF(L313&gt;=65,0.26,0))))))))))+(M313*1*$N$3)</f>
        <v>0</v>
      </c>
      <c r="O313" s="22"/>
      <c r="P313" s="23"/>
      <c r="Q313" s="14">
        <f>($Q$3*(IF(O313=1,5,IF(O313=2,3,IF(O313=3,1.8,IF(O313=5,1.08,IF(O313=9,0.75,IF(O313=17,0.53,IF(O313=33,0.37,IF(O313&gt;=65,0.26,0))))))))))+(P313*1*$Q$3)</f>
        <v>0</v>
      </c>
      <c r="R313" s="42"/>
      <c r="S313" s="43"/>
      <c r="T313" s="44">
        <f>($T$3*(IF(R313=1,5,IF(R313=2,3,IF(R313=3,1.8,IF(R313=5,1.08,IF(R313=9,0.75,IF(R313=17,0.53,IF(R313=33,0.37,IF(R313&gt;=65,0.26,0))))))))))+(S313*1*$T$3)</f>
        <v>0</v>
      </c>
      <c r="U313" s="22"/>
      <c r="V313" s="23"/>
      <c r="W313" s="14">
        <f>($W$3*(IF(U313=1,5,IF(U313=2,3,IF(U313=3,1.8,IF(U313=5,1.08,IF(U313=9,0.75,IF(U313=17,0.53,IF(U313=33,0.37,IF(U313&gt;=65,0.26,0))))))))))+(V313*1*$W$3)</f>
        <v>0</v>
      </c>
      <c r="X313" s="42"/>
      <c r="Y313" s="43"/>
      <c r="Z313" s="44">
        <f>($W$3*(IF(X313=1,5,IF(X313=2,3,IF(X313=3,1.8,IF(X313=5,1.08,IF(X313=9,0.75,IF(X313=17,0.53,IF(X313=33,0.37,IF(X313&gt;=65,0.26,0))))))))))+(Y313*1*$W$3)</f>
        <v>0</v>
      </c>
      <c r="AA313" s="22"/>
      <c r="AB313" s="23"/>
      <c r="AC313" s="14">
        <f>($W$3*(IF(AA313=1,5,IF(AA313=2,3,IF(AA313=3,1.8,IF(AA313=5,1.08,IF(AA313=9,0.75,IF(AA313=17,0.53,IF(AA313=33,0.37,IF(AA313&gt;=65,0.26,0))))))))))+(AB313*1*$W$3)</f>
        <v>0</v>
      </c>
      <c r="AD313" s="33">
        <f>H313+K313+N313+Q313+T313+W313+Z313+AC313</f>
        <v>0</v>
      </c>
      <c r="AE313" s="33" t="str">
        <f>IF(D313&gt;1998,H313+K313+N313+Q313+T313+W313+Z313+AC313,"n/d")</f>
        <v>n/d</v>
      </c>
    </row>
    <row r="314" spans="1:31" x14ac:dyDescent="0.15">
      <c r="A314" s="17">
        <v>310</v>
      </c>
      <c r="B314" s="8" t="s">
        <v>240</v>
      </c>
      <c r="C314" s="8" t="s">
        <v>68</v>
      </c>
      <c r="D314" s="7">
        <v>2002</v>
      </c>
      <c r="E314" s="7">
        <v>-49</v>
      </c>
      <c r="F314" s="56"/>
      <c r="G314" s="7" t="s">
        <v>56</v>
      </c>
      <c r="H314" s="33">
        <v>0</v>
      </c>
      <c r="I314" s="23"/>
      <c r="J314" s="23"/>
      <c r="K314" s="14">
        <f>($K$3*(IF(I314=1,5,IF(I314=2,3,IF(I314=3,1.8,IF(I314=5,1.08,IF(I314=9,0.75,IF(I314=17,0.53,IF(I314=33,0.37,IF(I314&gt;=65,0.26,0))))))))))+(J314*1*$K$3)</f>
        <v>0</v>
      </c>
      <c r="L314" s="43"/>
      <c r="M314" s="43"/>
      <c r="N314" s="44">
        <f>($N$3*(IF(L314=1,5,IF(L314=2,3,IF(L314=3,1.8,IF(L314=5,1.08,IF(L314=9,0.75,IF(L314=17,0.53,IF(L314=33,0.37,IF(L314&gt;=65,0.26,0))))))))))+(M314*1*$N$3)</f>
        <v>0</v>
      </c>
      <c r="O314" s="23"/>
      <c r="P314" s="23"/>
      <c r="Q314" s="14">
        <f>($Q$3*(IF(O314=1,5,IF(O314=2,3,IF(O314=3,1.8,IF(O314=5,1.08,IF(O314=9,0.75,IF(O314=17,0.53,IF(O314=33,0.37,IF(O314&gt;=65,0.26,0))))))))))+(P314*1*$Q$3)</f>
        <v>0</v>
      </c>
      <c r="R314" s="43"/>
      <c r="S314" s="43"/>
      <c r="T314" s="44">
        <f>($T$3*(IF(R314=1,5,IF(R314=2,3,IF(R314=3,1.8,IF(R314=5,1.08,IF(R314=9,0.75,IF(R314=17,0.53,IF(R314=33,0.37,IF(R314&gt;=65,0.26,0))))))))))+(S314*1*$T$3)</f>
        <v>0</v>
      </c>
      <c r="U314" s="23"/>
      <c r="V314" s="23"/>
      <c r="W314" s="14">
        <f>($W$3*(IF(U314=1,5,IF(U314=2,3,IF(U314=3,1.8,IF(U314=5,1.08,IF(U314=9,0.75,IF(U314=17,0.53,IF(U314=33,0.37,IF(U314&gt;=65,0.26,0))))))))))+(V314*1*$W$3)</f>
        <v>0</v>
      </c>
      <c r="X314" s="43"/>
      <c r="Y314" s="43"/>
      <c r="Z314" s="44">
        <f>($W$3*(IF(X314=1,5,IF(X314=2,3,IF(X314=3,1.8,IF(X314=5,1.08,IF(X314=9,0.75,IF(X314=17,0.53,IF(X314=33,0.37,IF(X314&gt;=65,0.26,0))))))))))+(Y314*1*$W$3)</f>
        <v>0</v>
      </c>
      <c r="AA314" s="23"/>
      <c r="AB314" s="23"/>
      <c r="AC314" s="14">
        <f>($W$3*(IF(AA314=1,5,IF(AA314=2,3,IF(AA314=3,1.8,IF(AA314=5,1.08,IF(AA314=9,0.75,IF(AA314=17,0.53,IF(AA314=33,0.37,IF(AA314&gt;=65,0.26,0))))))))))+(AB314*1*$W$3)</f>
        <v>0</v>
      </c>
      <c r="AD314" s="33">
        <f>H314+K314+N314+Q314+T314+W314+Z314+AC314</f>
        <v>0</v>
      </c>
      <c r="AE314" s="33">
        <f>IF(D314&gt;1998,H314+K314+N314+Q314+T314+W314+Z314+AC314,"n/d")</f>
        <v>0</v>
      </c>
    </row>
    <row r="315" spans="1:31" x14ac:dyDescent="0.15">
      <c r="A315" s="17">
        <v>311</v>
      </c>
      <c r="B315" s="6" t="s">
        <v>181</v>
      </c>
      <c r="C315" s="6" t="s">
        <v>331</v>
      </c>
      <c r="D315" s="29">
        <v>2000</v>
      </c>
      <c r="E315" s="7" t="s">
        <v>53</v>
      </c>
      <c r="F315" s="56"/>
      <c r="G315" s="7" t="s">
        <v>55</v>
      </c>
      <c r="H315" s="33">
        <v>0</v>
      </c>
      <c r="I315" s="22"/>
      <c r="J315" s="23"/>
      <c r="K315" s="14">
        <f>($K$3*(IF(I315=1,5,IF(I315=2,3,IF(I315=3,1.8,IF(I315=5,1.08,IF(I315=9,0.75,IF(I315=17,0.53,IF(I315=33,0.37,IF(I315&gt;=65,0.26,0))))))))))+(J315*1*$K$3)</f>
        <v>0</v>
      </c>
      <c r="L315" s="42"/>
      <c r="M315" s="43"/>
      <c r="N315" s="44">
        <f>($N$3*(IF(L315=1,5,IF(L315=2,3,IF(L315=3,1.8,IF(L315=5,1.08,IF(L315=9,0.75,IF(L315=17,0.53,IF(L315=33,0.37,IF(L315&gt;=65,0.26,0))))))))))+(M315*1*$N$3)</f>
        <v>0</v>
      </c>
      <c r="O315" s="22"/>
      <c r="P315" s="23"/>
      <c r="Q315" s="14">
        <f>($Q$3*(IF(O315=1,5,IF(O315=2,3,IF(O315=3,1.8,IF(O315=5,1.08,IF(O315=9,0.75,IF(O315=17,0.53,IF(O315=33,0.37,IF(O315&gt;=65,0.26,0))))))))))+(P315*1*$Q$3)</f>
        <v>0</v>
      </c>
      <c r="R315" s="42"/>
      <c r="S315" s="43"/>
      <c r="T315" s="44">
        <f>($T$3*(IF(R315=1,5,IF(R315=2,3,IF(R315=3,1.8,IF(R315=5,1.08,IF(R315=9,0.75,IF(R315=17,0.53,IF(R315=33,0.37,IF(R315&gt;=65,0.26,0))))))))))+(S315*1*$T$3)</f>
        <v>0</v>
      </c>
      <c r="U315" s="22"/>
      <c r="V315" s="23"/>
      <c r="W315" s="14">
        <f>($W$3*(IF(U315=1,5,IF(U315=2,3,IF(U315=3,1.8,IF(U315=5,1.08,IF(U315=9,0.75,IF(U315=17,0.53,IF(U315=33,0.37,IF(U315&gt;=65,0.26,0))))))))))+(V315*1*$W$3)</f>
        <v>0</v>
      </c>
      <c r="X315" s="42"/>
      <c r="Y315" s="43"/>
      <c r="Z315" s="44">
        <f>($W$3*(IF(X315=1,5,IF(X315=2,3,IF(X315=3,1.8,IF(X315=5,1.08,IF(X315=9,0.75,IF(X315=17,0.53,IF(X315=33,0.37,IF(X315&gt;=65,0.26,0))))))))))+(Y315*1*$W$3)</f>
        <v>0</v>
      </c>
      <c r="AA315" s="22"/>
      <c r="AB315" s="23"/>
      <c r="AC315" s="14">
        <f>($W$3*(IF(AA315=1,5,IF(AA315=2,3,IF(AA315=3,1.8,IF(AA315=5,1.08,IF(AA315=9,0.75,IF(AA315=17,0.53,IF(AA315=33,0.37,IF(AA315&gt;=65,0.26,0))))))))))+(AB315*1*$W$3)</f>
        <v>0</v>
      </c>
      <c r="AD315" s="33">
        <f>H315+K315+N315+Q315+T315+W315+Z315+AC315</f>
        <v>0</v>
      </c>
      <c r="AE315" s="33">
        <f>IF(D315&gt;1998,H315+K315+N315+Q315+T315+W315+Z315+AC315,"n/d")</f>
        <v>0</v>
      </c>
    </row>
    <row r="316" spans="1:31" x14ac:dyDescent="0.15">
      <c r="A316" s="17">
        <v>312</v>
      </c>
      <c r="B316" s="6" t="s">
        <v>40</v>
      </c>
      <c r="C316" s="8" t="s">
        <v>82</v>
      </c>
      <c r="D316" s="7">
        <v>1999</v>
      </c>
      <c r="E316" s="7">
        <v>-53</v>
      </c>
      <c r="F316" s="56"/>
      <c r="G316" s="7" t="s">
        <v>56</v>
      </c>
      <c r="H316" s="33">
        <v>0</v>
      </c>
      <c r="I316" s="22"/>
      <c r="J316" s="23"/>
      <c r="K316" s="14">
        <f>($K$3*(IF(I316=1,5,IF(I316=2,3,IF(I316=3,1.8,IF(I316=5,1.08,IF(I316=9,0.75,IF(I316=17,0.53,IF(I316=33,0.37,IF(I316&gt;=65,0.26,0))))))))))+(J316*1*$K$3)</f>
        <v>0</v>
      </c>
      <c r="L316" s="42"/>
      <c r="M316" s="43"/>
      <c r="N316" s="44">
        <f>($N$3*(IF(L316=1,5,IF(L316=2,3,IF(L316=3,1.8,IF(L316=5,1.08,IF(L316=9,0.75,IF(L316=17,0.53,IF(L316=33,0.37,IF(L316&gt;=65,0.26,0))))))))))+(M316*1*$N$3)</f>
        <v>0</v>
      </c>
      <c r="O316" s="22"/>
      <c r="P316" s="23"/>
      <c r="Q316" s="14">
        <f>($Q$3*(IF(O316=1,5,IF(O316=2,3,IF(O316=3,1.8,IF(O316=5,1.08,IF(O316=9,0.75,IF(O316=17,0.53,IF(O316=33,0.37,IF(O316&gt;=65,0.26,0))))))))))+(P316*1*$Q$3)</f>
        <v>0</v>
      </c>
      <c r="R316" s="42"/>
      <c r="S316" s="43"/>
      <c r="T316" s="44">
        <f>($T$3*(IF(R316=1,5,IF(R316=2,3,IF(R316=3,1.8,IF(R316=5,1.08,IF(R316=9,0.75,IF(R316=17,0.53,IF(R316=33,0.37,IF(R316&gt;=65,0.26,0))))))))))+(S316*1*$T$3)</f>
        <v>0</v>
      </c>
      <c r="U316" s="22"/>
      <c r="V316" s="23"/>
      <c r="W316" s="14">
        <f>($W$3*(IF(U316=1,5,IF(U316=2,3,IF(U316=3,1.8,IF(U316=5,1.08,IF(U316=9,0.75,IF(U316=17,0.53,IF(U316=33,0.37,IF(U316&gt;=65,0.26,0))))))))))+(V316*1*$W$3)</f>
        <v>0</v>
      </c>
      <c r="X316" s="42"/>
      <c r="Y316" s="43"/>
      <c r="Z316" s="44">
        <f>($W$3*(IF(X316=1,5,IF(X316=2,3,IF(X316=3,1.8,IF(X316=5,1.08,IF(X316=9,0.75,IF(X316=17,0.53,IF(X316=33,0.37,IF(X316&gt;=65,0.26,0))))))))))+(Y316*1*$W$3)</f>
        <v>0</v>
      </c>
      <c r="AA316" s="22"/>
      <c r="AB316" s="23"/>
      <c r="AC316" s="14">
        <f>($W$3*(IF(AA316=1,5,IF(AA316=2,3,IF(AA316=3,1.8,IF(AA316=5,1.08,IF(AA316=9,0.75,IF(AA316=17,0.53,IF(AA316=33,0.37,IF(AA316&gt;=65,0.26,0))))))))))+(AB316*1*$W$3)</f>
        <v>0</v>
      </c>
      <c r="AD316" s="33">
        <f>H316+K316+N316+Q316+T316+W316+Z316+AC316</f>
        <v>0</v>
      </c>
      <c r="AE316" s="33">
        <f>IF(D316&gt;1998,H316+K316+N316+Q316+T316+W316+Z316+AC316,"n/d")</f>
        <v>0</v>
      </c>
    </row>
    <row r="317" spans="1:31" x14ac:dyDescent="0.15">
      <c r="A317" s="17">
        <v>313</v>
      </c>
      <c r="B317" s="8" t="s">
        <v>144</v>
      </c>
      <c r="C317" s="8" t="s">
        <v>62</v>
      </c>
      <c r="D317" s="7">
        <v>1999</v>
      </c>
      <c r="E317" s="7">
        <v>-74</v>
      </c>
      <c r="F317" s="56"/>
      <c r="G317" s="7" t="s">
        <v>55</v>
      </c>
      <c r="H317" s="33">
        <v>0</v>
      </c>
      <c r="I317" s="23"/>
      <c r="J317" s="23"/>
      <c r="K317" s="14">
        <f>($K$3*(IF(I317=1,5,IF(I317=2,3,IF(I317=3,1.8,IF(I317=5,1.08,IF(I317=9,0.75,IF(I317=17,0.53,IF(I317=33,0.37,IF(I317&gt;=65,0.26,0))))))))))+(J317*1*$K$3)</f>
        <v>0</v>
      </c>
      <c r="L317" s="43"/>
      <c r="M317" s="43"/>
      <c r="N317" s="44">
        <f>($N$3*(IF(L317=1,5,IF(L317=2,3,IF(L317=3,1.8,IF(L317=5,1.08,IF(L317=9,0.75,IF(L317=17,0.53,IF(L317=33,0.37,IF(L317&gt;=65,0.26,0))))))))))+(M317*1*$N$3)</f>
        <v>0</v>
      </c>
      <c r="O317" s="23"/>
      <c r="P317" s="23"/>
      <c r="Q317" s="14">
        <f>($Q$3*(IF(O317=1,5,IF(O317=2,3,IF(O317=3,1.8,IF(O317=5,1.08,IF(O317=9,0.75,IF(O317=17,0.53,IF(O317=33,0.37,IF(O317&gt;=65,0.26,0))))))))))+(P317*1*$Q$3)</f>
        <v>0</v>
      </c>
      <c r="R317" s="43"/>
      <c r="S317" s="43"/>
      <c r="T317" s="44">
        <f>($T$3*(IF(R317=1,5,IF(R317=2,3,IF(R317=3,1.8,IF(R317=5,1.08,IF(R317=9,0.75,IF(R317=17,0.53,IF(R317=33,0.37,IF(R317&gt;=65,0.26,0))))))))))+(S317*1*$T$3)</f>
        <v>0</v>
      </c>
      <c r="U317" s="23"/>
      <c r="V317" s="23"/>
      <c r="W317" s="14">
        <f>($W$3*(IF(U317=1,5,IF(U317=2,3,IF(U317=3,1.8,IF(U317=5,1.08,IF(U317=9,0.75,IF(U317=17,0.53,IF(U317=33,0.37,IF(U317&gt;=65,0.26,0))))))))))+(V317*1*$W$3)</f>
        <v>0</v>
      </c>
      <c r="X317" s="43"/>
      <c r="Y317" s="43"/>
      <c r="Z317" s="44">
        <f>($W$3*(IF(X317=1,5,IF(X317=2,3,IF(X317=3,1.8,IF(X317=5,1.08,IF(X317=9,0.75,IF(X317=17,0.53,IF(X317=33,0.37,IF(X317&gt;=65,0.26,0))))))))))+(Y317*1*$W$3)</f>
        <v>0</v>
      </c>
      <c r="AA317" s="23"/>
      <c r="AB317" s="23"/>
      <c r="AC317" s="14">
        <f>($W$3*(IF(AA317=1,5,IF(AA317=2,3,IF(AA317=3,1.8,IF(AA317=5,1.08,IF(AA317=9,0.75,IF(AA317=17,0.53,IF(AA317=33,0.37,IF(AA317&gt;=65,0.26,0))))))))))+(AB317*1*$W$3)</f>
        <v>0</v>
      </c>
      <c r="AD317" s="33">
        <f>H317+K317+N317+Q317+T317+W317+Z317+AC317</f>
        <v>0</v>
      </c>
      <c r="AE317" s="33">
        <f>IF(D317&gt;1998,H317+K317+N317+Q317+T317+W317+Z317+AC317,"n/d")</f>
        <v>0</v>
      </c>
    </row>
    <row r="318" spans="1:31" x14ac:dyDescent="0.15">
      <c r="A318" s="17">
        <v>314</v>
      </c>
      <c r="B318" s="8" t="s">
        <v>89</v>
      </c>
      <c r="C318" s="8" t="s">
        <v>8</v>
      </c>
      <c r="D318" s="7">
        <v>1998</v>
      </c>
      <c r="E318" s="7">
        <v>-46</v>
      </c>
      <c r="F318" s="56"/>
      <c r="G318" s="7" t="s">
        <v>56</v>
      </c>
      <c r="H318" s="33">
        <v>0</v>
      </c>
      <c r="I318" s="23"/>
      <c r="J318" s="23"/>
      <c r="K318" s="14">
        <f>($K$3*(IF(I318=1,5,IF(I318=2,3,IF(I318=3,1.8,IF(I318=5,1.08,IF(I318=9,0.75,IF(I318=17,0.53,IF(I318=33,0.37,IF(I318&gt;=65,0.26,0))))))))))+(J318*1*$K$3)</f>
        <v>0</v>
      </c>
      <c r="L318" s="43"/>
      <c r="M318" s="43"/>
      <c r="N318" s="44">
        <f>($N$3*(IF(L318=1,5,IF(L318=2,3,IF(L318=3,1.8,IF(L318=5,1.08,IF(L318=9,0.75,IF(L318=17,0.53,IF(L318=33,0.37,IF(L318&gt;=65,0.26,0))))))))))+(M318*1*$N$3)</f>
        <v>0</v>
      </c>
      <c r="O318" s="23"/>
      <c r="P318" s="23"/>
      <c r="Q318" s="14">
        <f>($Q$3*(IF(O318=1,5,IF(O318=2,3,IF(O318=3,1.8,IF(O318=5,1.08,IF(O318=9,0.75,IF(O318=17,0.53,IF(O318=33,0.37,IF(O318&gt;=65,0.26,0))))))))))+(P318*1*$Q$3)</f>
        <v>0</v>
      </c>
      <c r="R318" s="43"/>
      <c r="S318" s="43"/>
      <c r="T318" s="44">
        <f>($T$3*(IF(R318=1,5,IF(R318=2,3,IF(R318=3,1.8,IF(R318=5,1.08,IF(R318=9,0.75,IF(R318=17,0.53,IF(R318=33,0.37,IF(R318&gt;=65,0.26,0))))))))))+(S318*1*$T$3)</f>
        <v>0</v>
      </c>
      <c r="U318" s="23"/>
      <c r="V318" s="23"/>
      <c r="W318" s="14">
        <f>($W$3*(IF(U318=1,5,IF(U318=2,3,IF(U318=3,1.8,IF(U318=5,1.08,IF(U318=9,0.75,IF(U318=17,0.53,IF(U318=33,0.37,IF(U318&gt;=65,0.26,0))))))))))+(V318*1*$W$3)</f>
        <v>0</v>
      </c>
      <c r="X318" s="43"/>
      <c r="Y318" s="43"/>
      <c r="Z318" s="44">
        <f>($W$3*(IF(X318=1,5,IF(X318=2,3,IF(X318=3,1.8,IF(X318=5,1.08,IF(X318=9,0.75,IF(X318=17,0.53,IF(X318=33,0.37,IF(X318&gt;=65,0.26,0))))))))))+(Y318*1*$W$3)</f>
        <v>0</v>
      </c>
      <c r="AA318" s="23"/>
      <c r="AB318" s="23"/>
      <c r="AC318" s="14">
        <f>($W$3*(IF(AA318=1,5,IF(AA318=2,3,IF(AA318=3,1.8,IF(AA318=5,1.08,IF(AA318=9,0.75,IF(AA318=17,0.53,IF(AA318=33,0.37,IF(AA318&gt;=65,0.26,0))))))))))+(AB318*1*$W$3)</f>
        <v>0</v>
      </c>
      <c r="AD318" s="33">
        <f>H318+K318+N318+Q318+T318+W318+Z318+AC318</f>
        <v>0</v>
      </c>
      <c r="AE318" s="33" t="str">
        <f>IF(D318&gt;1998,H318+K318+N318+Q318+T318+W318+Z318+AC318,"n/d")</f>
        <v>n/d</v>
      </c>
    </row>
    <row r="319" spans="1:31" x14ac:dyDescent="0.15">
      <c r="A319" s="17">
        <v>315</v>
      </c>
      <c r="B319" s="6" t="s">
        <v>19</v>
      </c>
      <c r="C319" s="6" t="s">
        <v>11</v>
      </c>
      <c r="D319" s="29">
        <v>2000</v>
      </c>
      <c r="E319" s="7">
        <v>-58</v>
      </c>
      <c r="F319" s="56"/>
      <c r="G319" s="7" t="s">
        <v>55</v>
      </c>
      <c r="H319" s="33">
        <v>0</v>
      </c>
      <c r="I319" s="22"/>
      <c r="J319" s="23"/>
      <c r="K319" s="14">
        <f>($K$3*(IF(I319=1,5,IF(I319=2,3,IF(I319=3,1.8,IF(I319=5,1.08,IF(I319=9,0.75,IF(I319=17,0.53,IF(I319=33,0.37,IF(I319&gt;=65,0.26,0))))))))))+(J319*1*$K$3)</f>
        <v>0</v>
      </c>
      <c r="L319" s="42"/>
      <c r="M319" s="43"/>
      <c r="N319" s="44">
        <f>($N$3*(IF(L319=1,5,IF(L319=2,3,IF(L319=3,1.8,IF(L319=5,1.08,IF(L319=9,0.75,IF(L319=17,0.53,IF(L319=33,0.37,IF(L319&gt;=65,0.26,0))))))))))+(M319*1*$N$3)</f>
        <v>0</v>
      </c>
      <c r="O319" s="22"/>
      <c r="P319" s="23"/>
      <c r="Q319" s="14">
        <f>($Q$3*(IF(O319=1,5,IF(O319=2,3,IF(O319=3,1.8,IF(O319=5,1.08,IF(O319=9,0.75,IF(O319=17,0.53,IF(O319=33,0.37,IF(O319&gt;=65,0.26,0))))))))))+(P319*1*$Q$3)</f>
        <v>0</v>
      </c>
      <c r="R319" s="42"/>
      <c r="S319" s="43"/>
      <c r="T319" s="44">
        <f>($T$3*(IF(R319=1,5,IF(R319=2,3,IF(R319=3,1.8,IF(R319=5,1.08,IF(R319=9,0.75,IF(R319=17,0.53,IF(R319=33,0.37,IF(R319&gt;=65,0.26,0))))))))))+(S319*1*$T$3)</f>
        <v>0</v>
      </c>
      <c r="U319" s="22"/>
      <c r="V319" s="23"/>
      <c r="W319" s="14">
        <f>($W$3*(IF(U319=1,5,IF(U319=2,3,IF(U319=3,1.8,IF(U319=5,1.08,IF(U319=9,0.75,IF(U319=17,0.53,IF(U319=33,0.37,IF(U319&gt;=65,0.26,0))))))))))+(V319*1*$W$3)</f>
        <v>0</v>
      </c>
      <c r="X319" s="42"/>
      <c r="Y319" s="43"/>
      <c r="Z319" s="44">
        <f>($W$3*(IF(X319=1,5,IF(X319=2,3,IF(X319=3,1.8,IF(X319=5,1.08,IF(X319=9,0.75,IF(X319=17,0.53,IF(X319=33,0.37,IF(X319&gt;=65,0.26,0))))))))))+(Y319*1*$W$3)</f>
        <v>0</v>
      </c>
      <c r="AA319" s="22"/>
      <c r="AB319" s="23"/>
      <c r="AC319" s="14">
        <f>($W$3*(IF(AA319=1,5,IF(AA319=2,3,IF(AA319=3,1.8,IF(AA319=5,1.08,IF(AA319=9,0.75,IF(AA319=17,0.53,IF(AA319=33,0.37,IF(AA319&gt;=65,0.26,0))))))))))+(AB319*1*$W$3)</f>
        <v>0</v>
      </c>
      <c r="AD319" s="33">
        <f>H319+K319+N319+Q319+T319+W319+Z319+AC319</f>
        <v>0</v>
      </c>
      <c r="AE319" s="33">
        <f>IF(D319&gt;1998,H319+K319+N319+Q319+T319+W319+Z319+AC319,"n/d")</f>
        <v>0</v>
      </c>
    </row>
    <row r="320" spans="1:31" x14ac:dyDescent="0.15">
      <c r="A320" s="17">
        <v>316</v>
      </c>
      <c r="B320" s="8" t="s">
        <v>90</v>
      </c>
      <c r="C320" s="8" t="s">
        <v>91</v>
      </c>
      <c r="D320" s="7">
        <v>1998</v>
      </c>
      <c r="E320" s="7">
        <v>-63</v>
      </c>
      <c r="F320" s="56"/>
      <c r="G320" s="7" t="s">
        <v>55</v>
      </c>
      <c r="H320" s="33">
        <v>0</v>
      </c>
      <c r="I320" s="23"/>
      <c r="J320" s="23"/>
      <c r="K320" s="14">
        <f>($K$3*(IF(I320=1,5,IF(I320=2,3,IF(I320=3,1.8,IF(I320=5,1.08,IF(I320=9,0.75,IF(I320=17,0.53,IF(I320=33,0.37,IF(I320&gt;=65,0.26,0))))))))))+(J320*1*$K$3)</f>
        <v>0</v>
      </c>
      <c r="L320" s="43"/>
      <c r="M320" s="43"/>
      <c r="N320" s="44">
        <f>($N$3*(IF(L320=1,5,IF(L320=2,3,IF(L320=3,1.8,IF(L320=5,1.08,IF(L320=9,0.75,IF(L320=17,0.53,IF(L320=33,0.37,IF(L320&gt;=65,0.26,0))))))))))+(M320*1*$N$3)</f>
        <v>0</v>
      </c>
      <c r="O320" s="23"/>
      <c r="P320" s="23"/>
      <c r="Q320" s="14">
        <f>($Q$3*(IF(O320=1,5,IF(O320=2,3,IF(O320=3,1.8,IF(O320=5,1.08,IF(O320=9,0.75,IF(O320=17,0.53,IF(O320=33,0.37,IF(O320&gt;=65,0.26,0))))))))))+(P320*1*$Q$3)</f>
        <v>0</v>
      </c>
      <c r="R320" s="43"/>
      <c r="S320" s="43"/>
      <c r="T320" s="44">
        <f>($T$3*(IF(R320=1,5,IF(R320=2,3,IF(R320=3,1.8,IF(R320=5,1.08,IF(R320=9,0.75,IF(R320=17,0.53,IF(R320=33,0.37,IF(R320&gt;=65,0.26,0))))))))))+(S320*1*$T$3)</f>
        <v>0</v>
      </c>
      <c r="U320" s="23"/>
      <c r="V320" s="23"/>
      <c r="W320" s="14">
        <f>($W$3*(IF(U320=1,5,IF(U320=2,3,IF(U320=3,1.8,IF(U320=5,1.08,IF(U320=9,0.75,IF(U320=17,0.53,IF(U320=33,0.37,IF(U320&gt;=65,0.26,0))))))))))+(V320*1*$W$3)</f>
        <v>0</v>
      </c>
      <c r="X320" s="43"/>
      <c r="Y320" s="43"/>
      <c r="Z320" s="44">
        <f>($W$3*(IF(X320=1,5,IF(X320=2,3,IF(X320=3,1.8,IF(X320=5,1.08,IF(X320=9,0.75,IF(X320=17,0.53,IF(X320=33,0.37,IF(X320&gt;=65,0.26,0))))))))))+(Y320*1*$W$3)</f>
        <v>0</v>
      </c>
      <c r="AA320" s="23"/>
      <c r="AB320" s="23"/>
      <c r="AC320" s="14">
        <f>($W$3*(IF(AA320=1,5,IF(AA320=2,3,IF(AA320=3,1.8,IF(AA320=5,1.08,IF(AA320=9,0.75,IF(AA320=17,0.53,IF(AA320=33,0.37,IF(AA320&gt;=65,0.26,0))))))))))+(AB320*1*$W$3)</f>
        <v>0</v>
      </c>
      <c r="AD320" s="33">
        <f>H320+K320+N320+Q320+T320+W320+Z320+AC320</f>
        <v>0</v>
      </c>
      <c r="AE320" s="33" t="str">
        <f>IF(D320&gt;1998,H320+K320+N320+Q320+T320+W320+Z320+AC320,"n/d")</f>
        <v>n/d</v>
      </c>
    </row>
    <row r="321" spans="1:31" x14ac:dyDescent="0.15">
      <c r="A321" s="17">
        <v>317</v>
      </c>
      <c r="B321" s="8" t="s">
        <v>93</v>
      </c>
      <c r="C321" s="8" t="s">
        <v>83</v>
      </c>
      <c r="D321" s="7">
        <v>1998</v>
      </c>
      <c r="E321" s="7" t="s">
        <v>53</v>
      </c>
      <c r="F321" s="56"/>
      <c r="G321" s="7" t="s">
        <v>55</v>
      </c>
      <c r="H321" s="33">
        <v>0</v>
      </c>
      <c r="I321" s="23"/>
      <c r="J321" s="23"/>
      <c r="K321" s="14">
        <f>($K$3*(IF(I321=1,5,IF(I321=2,3,IF(I321=3,1.8,IF(I321=5,1.08,IF(I321=9,0.75,IF(I321=17,0.53,IF(I321=33,0.37,IF(I321&gt;=65,0.26,0))))))))))+(J321*1*$K$3)</f>
        <v>0</v>
      </c>
      <c r="L321" s="43"/>
      <c r="M321" s="43"/>
      <c r="N321" s="44">
        <f>($N$3*(IF(L321=1,5,IF(L321=2,3,IF(L321=3,1.8,IF(L321=5,1.08,IF(L321=9,0.75,IF(L321=17,0.53,IF(L321=33,0.37,IF(L321&gt;=65,0.26,0))))))))))+(M321*1*$N$3)</f>
        <v>0</v>
      </c>
      <c r="O321" s="23"/>
      <c r="P321" s="23"/>
      <c r="Q321" s="14">
        <f>($Q$3*(IF(O321=1,5,IF(O321=2,3,IF(O321=3,1.8,IF(O321=5,1.08,IF(O321=9,0.75,IF(O321=17,0.53,IF(O321=33,0.37,IF(O321&gt;=65,0.26,0))))))))))+(P321*1*$Q$3)</f>
        <v>0</v>
      </c>
      <c r="R321" s="43"/>
      <c r="S321" s="43"/>
      <c r="T321" s="44">
        <f>($T$3*(IF(R321=1,5,IF(R321=2,3,IF(R321=3,1.8,IF(R321=5,1.08,IF(R321=9,0.75,IF(R321=17,0.53,IF(R321=33,0.37,IF(R321&gt;=65,0.26,0))))))))))+(S321*1*$T$3)</f>
        <v>0</v>
      </c>
      <c r="U321" s="23"/>
      <c r="V321" s="23"/>
      <c r="W321" s="14">
        <f>($W$3*(IF(U321=1,5,IF(U321=2,3,IF(U321=3,1.8,IF(U321=5,1.08,IF(U321=9,0.75,IF(U321=17,0.53,IF(U321=33,0.37,IF(U321&gt;=65,0.26,0))))))))))+(V321*1*$W$3)</f>
        <v>0</v>
      </c>
      <c r="X321" s="43"/>
      <c r="Y321" s="43"/>
      <c r="Z321" s="44">
        <f>($W$3*(IF(X321=1,5,IF(X321=2,3,IF(X321=3,1.8,IF(X321=5,1.08,IF(X321=9,0.75,IF(X321=17,0.53,IF(X321=33,0.37,IF(X321&gt;=65,0.26,0))))))))))+(Y321*1*$W$3)</f>
        <v>0</v>
      </c>
      <c r="AA321" s="23"/>
      <c r="AB321" s="23"/>
      <c r="AC321" s="14">
        <f>($W$3*(IF(AA321=1,5,IF(AA321=2,3,IF(AA321=3,1.8,IF(AA321=5,1.08,IF(AA321=9,0.75,IF(AA321=17,0.53,IF(AA321=33,0.37,IF(AA321&gt;=65,0.26,0))))))))))+(AB321*1*$W$3)</f>
        <v>0</v>
      </c>
      <c r="AD321" s="33">
        <f>H321+K321+N321+Q321+T321+W321+Z321+AC321</f>
        <v>0</v>
      </c>
      <c r="AE321" s="33" t="str">
        <f>IF(D321&gt;1998,H321+K321+N321+Q321+T321+W321+Z321+AC321,"n/d")</f>
        <v>n/d</v>
      </c>
    </row>
    <row r="322" spans="1:31" x14ac:dyDescent="0.15">
      <c r="A322" s="17">
        <v>318</v>
      </c>
      <c r="B322" s="6" t="s">
        <v>163</v>
      </c>
      <c r="C322" s="6" t="s">
        <v>99</v>
      </c>
      <c r="D322" s="29">
        <v>1999</v>
      </c>
      <c r="E322" s="7">
        <v>-49</v>
      </c>
      <c r="F322" s="56"/>
      <c r="G322" s="7" t="s">
        <v>56</v>
      </c>
      <c r="H322" s="33">
        <v>0</v>
      </c>
      <c r="I322" s="22"/>
      <c r="J322" s="23"/>
      <c r="K322" s="14">
        <f>($K$3*(IF(I322=1,5,IF(I322=2,3,IF(I322=3,1.8,IF(I322=5,1.08,IF(I322=9,0.75,IF(I322=17,0.53,IF(I322=33,0.37,IF(I322&gt;=65,0.26,0))))))))))+(J322*1*$K$3)</f>
        <v>0</v>
      </c>
      <c r="L322" s="42"/>
      <c r="M322" s="43"/>
      <c r="N322" s="44">
        <f>($N$3*(IF(L322=1,5,IF(L322=2,3,IF(L322=3,1.8,IF(L322=5,1.08,IF(L322=9,0.75,IF(L322=17,0.53,IF(L322=33,0.37,IF(L322&gt;=65,0.26,0))))))))))+(M322*1*$N$3)</f>
        <v>0</v>
      </c>
      <c r="O322" s="22"/>
      <c r="P322" s="23"/>
      <c r="Q322" s="14">
        <f>($Q$3*(IF(O322=1,5,IF(O322=2,3,IF(O322=3,1.8,IF(O322=5,1.08,IF(O322=9,0.75,IF(O322=17,0.53,IF(O322=33,0.37,IF(O322&gt;=65,0.26,0))))))))))+(P322*1*$Q$3)</f>
        <v>0</v>
      </c>
      <c r="R322" s="42"/>
      <c r="S322" s="43"/>
      <c r="T322" s="44">
        <f>($T$3*(IF(R322=1,5,IF(R322=2,3,IF(R322=3,1.8,IF(R322=5,1.08,IF(R322=9,0.75,IF(R322=17,0.53,IF(R322=33,0.37,IF(R322&gt;=65,0.26,0))))))))))+(S322*1*$T$3)</f>
        <v>0</v>
      </c>
      <c r="U322" s="22"/>
      <c r="V322" s="23"/>
      <c r="W322" s="14">
        <f>($W$3*(IF(U322=1,5,IF(U322=2,3,IF(U322=3,1.8,IF(U322=5,1.08,IF(U322=9,0.75,IF(U322=17,0.53,IF(U322=33,0.37,IF(U322&gt;=65,0.26,0))))))))))+(V322*1*$W$3)</f>
        <v>0</v>
      </c>
      <c r="X322" s="42"/>
      <c r="Y322" s="43"/>
      <c r="Z322" s="44">
        <f>($W$3*(IF(X322=1,5,IF(X322=2,3,IF(X322=3,1.8,IF(X322=5,1.08,IF(X322=9,0.75,IF(X322=17,0.53,IF(X322=33,0.37,IF(X322&gt;=65,0.26,0))))))))))+(Y322*1*$W$3)</f>
        <v>0</v>
      </c>
      <c r="AA322" s="22"/>
      <c r="AB322" s="23"/>
      <c r="AC322" s="14">
        <f>($W$3*(IF(AA322=1,5,IF(AA322=2,3,IF(AA322=3,1.8,IF(AA322=5,1.08,IF(AA322=9,0.75,IF(AA322=17,0.53,IF(AA322=33,0.37,IF(AA322&gt;=65,0.26,0))))))))))+(AB322*1*$W$3)</f>
        <v>0</v>
      </c>
      <c r="AD322" s="33">
        <f>H322+K322+N322+Q322+T322+W322+Z322+AC322</f>
        <v>0</v>
      </c>
      <c r="AE322" s="33">
        <f>IF(D322&gt;1998,H322+K322+N322+Q322+T322+W322+Z322+AC322,"n/d")</f>
        <v>0</v>
      </c>
    </row>
    <row r="323" spans="1:31" x14ac:dyDescent="0.15">
      <c r="A323" s="17">
        <v>319</v>
      </c>
      <c r="B323" s="6" t="s">
        <v>164</v>
      </c>
      <c r="C323" s="6" t="s">
        <v>99</v>
      </c>
      <c r="D323" s="29">
        <v>1999</v>
      </c>
      <c r="E323" s="7">
        <v>-53</v>
      </c>
      <c r="F323" s="56"/>
      <c r="G323" s="7" t="s">
        <v>56</v>
      </c>
      <c r="H323" s="33">
        <v>0</v>
      </c>
      <c r="I323" s="22"/>
      <c r="J323" s="23"/>
      <c r="K323" s="14">
        <f>($K$3*(IF(I323=1,5,IF(I323=2,3,IF(I323=3,1.8,IF(I323=5,1.08,IF(I323=9,0.75,IF(I323=17,0.53,IF(I323=33,0.37,IF(I323&gt;=65,0.26,0))))))))))+(J323*1*$K$3)</f>
        <v>0</v>
      </c>
      <c r="L323" s="42"/>
      <c r="M323" s="43"/>
      <c r="N323" s="44">
        <f>($N$3*(IF(L323=1,5,IF(L323=2,3,IF(L323=3,1.8,IF(L323=5,1.08,IF(L323=9,0.75,IF(L323=17,0.53,IF(L323=33,0.37,IF(L323&gt;=65,0.26,0))))))))))+(M323*1*$N$3)</f>
        <v>0</v>
      </c>
      <c r="O323" s="22"/>
      <c r="P323" s="23"/>
      <c r="Q323" s="14">
        <f>($Q$3*(IF(O323=1,5,IF(O323=2,3,IF(O323=3,1.8,IF(O323=5,1.08,IF(O323=9,0.75,IF(O323=17,0.53,IF(O323=33,0.37,IF(O323&gt;=65,0.26,0))))))))))+(P323*1*$Q$3)</f>
        <v>0</v>
      </c>
      <c r="R323" s="42"/>
      <c r="S323" s="43"/>
      <c r="T323" s="44">
        <f>($T$3*(IF(R323=1,5,IF(R323=2,3,IF(R323=3,1.8,IF(R323=5,1.08,IF(R323=9,0.75,IF(R323=17,0.53,IF(R323=33,0.37,IF(R323&gt;=65,0.26,0))))))))))+(S323*1*$T$3)</f>
        <v>0</v>
      </c>
      <c r="U323" s="22"/>
      <c r="V323" s="23"/>
      <c r="W323" s="14">
        <f>($W$3*(IF(U323=1,5,IF(U323=2,3,IF(U323=3,1.8,IF(U323=5,1.08,IF(U323=9,0.75,IF(U323=17,0.53,IF(U323=33,0.37,IF(U323&gt;=65,0.26,0))))))))))+(V323*1*$W$3)</f>
        <v>0</v>
      </c>
      <c r="X323" s="42"/>
      <c r="Y323" s="43"/>
      <c r="Z323" s="44">
        <f>($W$3*(IF(X323=1,5,IF(X323=2,3,IF(X323=3,1.8,IF(X323=5,1.08,IF(X323=9,0.75,IF(X323=17,0.53,IF(X323=33,0.37,IF(X323&gt;=65,0.26,0))))))))))+(Y323*1*$W$3)</f>
        <v>0</v>
      </c>
      <c r="AA323" s="22"/>
      <c r="AB323" s="23"/>
      <c r="AC323" s="14">
        <f>($W$3*(IF(AA323=1,5,IF(AA323=2,3,IF(AA323=3,1.8,IF(AA323=5,1.08,IF(AA323=9,0.75,IF(AA323=17,0.53,IF(AA323=33,0.37,IF(AA323&gt;=65,0.26,0))))))))))+(AB323*1*$W$3)</f>
        <v>0</v>
      </c>
      <c r="AD323" s="33">
        <f>H323+K323+N323+Q323+T323+W323+Z323+AC323</f>
        <v>0</v>
      </c>
      <c r="AE323" s="33">
        <f>IF(D323&gt;1998,H323+K323+N323+Q323+T323+W323+Z323+AC323,"n/d")</f>
        <v>0</v>
      </c>
    </row>
    <row r="324" spans="1:31" x14ac:dyDescent="0.15">
      <c r="A324" s="17">
        <v>320</v>
      </c>
      <c r="B324" s="6" t="s">
        <v>127</v>
      </c>
      <c r="C324" s="6" t="s">
        <v>128</v>
      </c>
      <c r="D324" s="29">
        <v>1998</v>
      </c>
      <c r="E324" s="7">
        <v>-87</v>
      </c>
      <c r="F324" s="56"/>
      <c r="G324" s="7" t="s">
        <v>55</v>
      </c>
      <c r="H324" s="33">
        <v>0</v>
      </c>
      <c r="I324" s="22"/>
      <c r="J324" s="23"/>
      <c r="K324" s="14">
        <f>($K$3*(IF(I324=1,5,IF(I324=2,3,IF(I324=3,1.8,IF(I324=5,1.08,IF(I324=9,0.75,IF(I324=17,0.53,IF(I324=33,0.37,IF(I324&gt;=65,0.26,0))))))))))+(J324*1*$K$3)</f>
        <v>0</v>
      </c>
      <c r="L324" s="42"/>
      <c r="M324" s="43"/>
      <c r="N324" s="44">
        <f>($N$3*(IF(L324=1,5,IF(L324=2,3,IF(L324=3,1.8,IF(L324=5,1.08,IF(L324=9,0.75,IF(L324=17,0.53,IF(L324=33,0.37,IF(L324&gt;=65,0.26,0))))))))))+(M324*1*$N$3)</f>
        <v>0</v>
      </c>
      <c r="O324" s="22"/>
      <c r="P324" s="23"/>
      <c r="Q324" s="14">
        <f>($Q$3*(IF(O324=1,5,IF(O324=2,3,IF(O324=3,1.8,IF(O324=5,1.08,IF(O324=9,0.75,IF(O324=17,0.53,IF(O324=33,0.37,IF(O324&gt;=65,0.26,0))))))))))+(P324*1*$Q$3)</f>
        <v>0</v>
      </c>
      <c r="R324" s="42"/>
      <c r="S324" s="43"/>
      <c r="T324" s="44">
        <f>($T$3*(IF(R324=1,5,IF(R324=2,3,IF(R324=3,1.8,IF(R324=5,1.08,IF(R324=9,0.75,IF(R324=17,0.53,IF(R324=33,0.37,IF(R324&gt;=65,0.26,0))))))))))+(S324*1*$T$3)</f>
        <v>0</v>
      </c>
      <c r="U324" s="22"/>
      <c r="V324" s="23"/>
      <c r="W324" s="14">
        <f>($W$3*(IF(U324=1,5,IF(U324=2,3,IF(U324=3,1.8,IF(U324=5,1.08,IF(U324=9,0.75,IF(U324=17,0.53,IF(U324=33,0.37,IF(U324&gt;=65,0.26,0))))))))))+(V324*1*$W$3)</f>
        <v>0</v>
      </c>
      <c r="X324" s="42"/>
      <c r="Y324" s="43"/>
      <c r="Z324" s="44">
        <f>($W$3*(IF(X324=1,5,IF(X324=2,3,IF(X324=3,1.8,IF(X324=5,1.08,IF(X324=9,0.75,IF(X324=17,0.53,IF(X324=33,0.37,IF(X324&gt;=65,0.26,0))))))))))+(Y324*1*$W$3)</f>
        <v>0</v>
      </c>
      <c r="AA324" s="22"/>
      <c r="AB324" s="23"/>
      <c r="AC324" s="14">
        <f>($W$3*(IF(AA324=1,5,IF(AA324=2,3,IF(AA324=3,1.8,IF(AA324=5,1.08,IF(AA324=9,0.75,IF(AA324=17,0.53,IF(AA324=33,0.37,IF(AA324&gt;=65,0.26,0))))))))))+(AB324*1*$W$3)</f>
        <v>0</v>
      </c>
      <c r="AD324" s="33">
        <f>H324+K324+N324+Q324+T324+W324+Z324+AC324</f>
        <v>0</v>
      </c>
      <c r="AE324" s="33" t="str">
        <f>IF(D324&gt;1998,H324+K324+N324+Q324+T324+W324+Z324+AC324,"n/d")</f>
        <v>n/d</v>
      </c>
    </row>
    <row r="325" spans="1:31" x14ac:dyDescent="0.15">
      <c r="A325" s="17">
        <v>321</v>
      </c>
      <c r="B325" s="6" t="s">
        <v>135</v>
      </c>
      <c r="C325" s="6" t="s">
        <v>104</v>
      </c>
      <c r="D325" s="29">
        <v>1999</v>
      </c>
      <c r="E325" s="7">
        <v>-54</v>
      </c>
      <c r="F325" s="56"/>
      <c r="G325" s="7" t="s">
        <v>55</v>
      </c>
      <c r="H325" s="33">
        <v>0</v>
      </c>
      <c r="I325" s="22"/>
      <c r="J325" s="23"/>
      <c r="K325" s="14">
        <f>($K$3*(IF(I325=1,5,IF(I325=2,3,IF(I325=3,1.8,IF(I325=5,1.08,IF(I325=9,0.75,IF(I325=17,0.53,IF(I325=33,0.37,IF(I325&gt;=65,0.26,0))))))))))+(J325*1*$K$3)</f>
        <v>0</v>
      </c>
      <c r="L325" s="42"/>
      <c r="M325" s="43"/>
      <c r="N325" s="44">
        <f>($N$3*(IF(L325=1,5,IF(L325=2,3,IF(L325=3,1.8,IF(L325=5,1.08,IF(L325=9,0.75,IF(L325=17,0.53,IF(L325=33,0.37,IF(L325&gt;=65,0.26,0))))))))))+(M325*1*$N$3)</f>
        <v>0</v>
      </c>
      <c r="O325" s="22"/>
      <c r="P325" s="23"/>
      <c r="Q325" s="14">
        <f>($Q$3*(IF(O325=1,5,IF(O325=2,3,IF(O325=3,1.8,IF(O325=5,1.08,IF(O325=9,0.75,IF(O325=17,0.53,IF(O325=33,0.37,IF(O325&gt;=65,0.26,0))))))))))+(P325*1*$Q$3)</f>
        <v>0</v>
      </c>
      <c r="R325" s="42"/>
      <c r="S325" s="43"/>
      <c r="T325" s="44">
        <f>($T$3*(IF(R325=1,5,IF(R325=2,3,IF(R325=3,1.8,IF(R325=5,1.08,IF(R325=9,0.75,IF(R325=17,0.53,IF(R325=33,0.37,IF(R325&gt;=65,0.26,0))))))))))+(S325*1*$T$3)</f>
        <v>0</v>
      </c>
      <c r="U325" s="22"/>
      <c r="V325" s="23"/>
      <c r="W325" s="14">
        <f>($W$3*(IF(U325=1,5,IF(U325=2,3,IF(U325=3,1.8,IF(U325=5,1.08,IF(U325=9,0.75,IF(U325=17,0.53,IF(U325=33,0.37,IF(U325&gt;=65,0.26,0))))))))))+(V325*1*$W$3)</f>
        <v>0</v>
      </c>
      <c r="X325" s="42"/>
      <c r="Y325" s="43"/>
      <c r="Z325" s="44">
        <f>($W$3*(IF(X325=1,5,IF(X325=2,3,IF(X325=3,1.8,IF(X325=5,1.08,IF(X325=9,0.75,IF(X325=17,0.53,IF(X325=33,0.37,IF(X325&gt;=65,0.26,0))))))))))+(Y325*1*$W$3)</f>
        <v>0</v>
      </c>
      <c r="AA325" s="22"/>
      <c r="AB325" s="23"/>
      <c r="AC325" s="14">
        <f>($W$3*(IF(AA325=1,5,IF(AA325=2,3,IF(AA325=3,1.8,IF(AA325=5,1.08,IF(AA325=9,0.75,IF(AA325=17,0.53,IF(AA325=33,0.37,IF(AA325&gt;=65,0.26,0))))))))))+(AB325*1*$W$3)</f>
        <v>0</v>
      </c>
      <c r="AD325" s="33">
        <f>H325+K325+N325+Q325+T325+W325+Z325+AC325</f>
        <v>0</v>
      </c>
      <c r="AE325" s="33">
        <f>IF(D325&gt;1998,H325+K325+N325+Q325+T325+W325+Z325+AC325,"n/d")</f>
        <v>0</v>
      </c>
    </row>
    <row r="326" spans="1:31" x14ac:dyDescent="0.15">
      <c r="A326" s="17">
        <v>322</v>
      </c>
      <c r="B326" s="6" t="s">
        <v>136</v>
      </c>
      <c r="C326" s="6" t="s">
        <v>104</v>
      </c>
      <c r="D326" s="29">
        <v>1999</v>
      </c>
      <c r="E326" s="7">
        <v>-58</v>
      </c>
      <c r="F326" s="56"/>
      <c r="G326" s="7" t="s">
        <v>55</v>
      </c>
      <c r="H326" s="33">
        <v>0</v>
      </c>
      <c r="I326" s="22"/>
      <c r="J326" s="23"/>
      <c r="K326" s="14">
        <f>($K$3*(IF(I326=1,5,IF(I326=2,3,IF(I326=3,1.8,IF(I326=5,1.08,IF(I326=9,0.75,IF(I326=17,0.53,IF(I326=33,0.37,IF(I326&gt;=65,0.26,0))))))))))+(J326*1*$K$3)</f>
        <v>0</v>
      </c>
      <c r="L326" s="42"/>
      <c r="M326" s="43"/>
      <c r="N326" s="44">
        <f>($N$3*(IF(L326=1,5,IF(L326=2,3,IF(L326=3,1.8,IF(L326=5,1.08,IF(L326=9,0.75,IF(L326=17,0.53,IF(L326=33,0.37,IF(L326&gt;=65,0.26,0))))))))))+(M326*1*$N$3)</f>
        <v>0</v>
      </c>
      <c r="O326" s="22"/>
      <c r="P326" s="23"/>
      <c r="Q326" s="14">
        <f>($Q$3*(IF(O326=1,5,IF(O326=2,3,IF(O326=3,1.8,IF(O326=5,1.08,IF(O326=9,0.75,IF(O326=17,0.53,IF(O326=33,0.37,IF(O326&gt;=65,0.26,0))))))))))+(P326*1*$Q$3)</f>
        <v>0</v>
      </c>
      <c r="R326" s="42"/>
      <c r="S326" s="43"/>
      <c r="T326" s="44">
        <f>($T$3*(IF(R326=1,5,IF(R326=2,3,IF(R326=3,1.8,IF(R326=5,1.08,IF(R326=9,0.75,IF(R326=17,0.53,IF(R326=33,0.37,IF(R326&gt;=65,0.26,0))))))))))+(S326*1*$T$3)</f>
        <v>0</v>
      </c>
      <c r="U326" s="22"/>
      <c r="V326" s="23"/>
      <c r="W326" s="14">
        <f>($W$3*(IF(U326=1,5,IF(U326=2,3,IF(U326=3,1.8,IF(U326=5,1.08,IF(U326=9,0.75,IF(U326=17,0.53,IF(U326=33,0.37,IF(U326&gt;=65,0.26,0))))))))))+(V326*1*$W$3)</f>
        <v>0</v>
      </c>
      <c r="X326" s="42"/>
      <c r="Y326" s="43"/>
      <c r="Z326" s="44">
        <f>($W$3*(IF(X326=1,5,IF(X326=2,3,IF(X326=3,1.8,IF(X326=5,1.08,IF(X326=9,0.75,IF(X326=17,0.53,IF(X326=33,0.37,IF(X326&gt;=65,0.26,0))))))))))+(Y326*1*$W$3)</f>
        <v>0</v>
      </c>
      <c r="AA326" s="22"/>
      <c r="AB326" s="23"/>
      <c r="AC326" s="14">
        <f>($W$3*(IF(AA326=1,5,IF(AA326=2,3,IF(AA326=3,1.8,IF(AA326=5,1.08,IF(AA326=9,0.75,IF(AA326=17,0.53,IF(AA326=33,0.37,IF(AA326&gt;=65,0.26,0))))))))))+(AB326*1*$W$3)</f>
        <v>0</v>
      </c>
      <c r="AD326" s="33">
        <f>H326+K326+N326+Q326+T326+W326+Z326+AC326</f>
        <v>0</v>
      </c>
      <c r="AE326" s="33">
        <f>IF(D326&gt;1998,H326+K326+N326+Q326+T326+W326+Z326+AC326,"n/d")</f>
        <v>0</v>
      </c>
    </row>
    <row r="327" spans="1:31" x14ac:dyDescent="0.15">
      <c r="A327" s="17">
        <v>323</v>
      </c>
      <c r="B327" s="6" t="s">
        <v>150</v>
      </c>
      <c r="C327" s="6" t="s">
        <v>12</v>
      </c>
      <c r="D327" s="29">
        <v>1998</v>
      </c>
      <c r="E327" s="7" t="s">
        <v>53</v>
      </c>
      <c r="F327" s="56"/>
      <c r="G327" s="7" t="s">
        <v>55</v>
      </c>
      <c r="H327" s="33">
        <v>0</v>
      </c>
      <c r="I327" s="22"/>
      <c r="J327" s="23"/>
      <c r="K327" s="14">
        <f>($K$3*(IF(I327=1,5,IF(I327=2,3,IF(I327=3,1.8,IF(I327=5,1.08,IF(I327=9,0.75,IF(I327=17,0.53,IF(I327=33,0.37,IF(I327&gt;=65,0.26,0))))))))))+(J327*1*$K$3)</f>
        <v>0</v>
      </c>
      <c r="L327" s="42"/>
      <c r="M327" s="43"/>
      <c r="N327" s="44">
        <f>($N$3*(IF(L327=1,5,IF(L327=2,3,IF(L327=3,1.8,IF(L327=5,1.08,IF(L327=9,0.75,IF(L327=17,0.53,IF(L327=33,0.37,IF(L327&gt;=65,0.26,0))))))))))+(M327*1*$N$3)</f>
        <v>0</v>
      </c>
      <c r="O327" s="22"/>
      <c r="P327" s="23"/>
      <c r="Q327" s="14">
        <f>($Q$3*(IF(O327=1,5,IF(O327=2,3,IF(O327=3,1.8,IF(O327=5,1.08,IF(O327=9,0.75,IF(O327=17,0.53,IF(O327=33,0.37,IF(O327&gt;=65,0.26,0))))))))))+(P327*1*$Q$3)</f>
        <v>0</v>
      </c>
      <c r="R327" s="42"/>
      <c r="S327" s="43"/>
      <c r="T327" s="44">
        <f>($T$3*(IF(R327=1,5,IF(R327=2,3,IF(R327=3,1.8,IF(R327=5,1.08,IF(R327=9,0.75,IF(R327=17,0.53,IF(R327=33,0.37,IF(R327&gt;=65,0.26,0))))))))))+(S327*1*$T$3)</f>
        <v>0</v>
      </c>
      <c r="U327" s="22"/>
      <c r="V327" s="23"/>
      <c r="W327" s="14">
        <f>($W$3*(IF(U327=1,5,IF(U327=2,3,IF(U327=3,1.8,IF(U327=5,1.08,IF(U327=9,0.75,IF(U327=17,0.53,IF(U327=33,0.37,IF(U327&gt;=65,0.26,0))))))))))+(V327*1*$W$3)</f>
        <v>0</v>
      </c>
      <c r="X327" s="42"/>
      <c r="Y327" s="43"/>
      <c r="Z327" s="44">
        <f>($W$3*(IF(X327=1,5,IF(X327=2,3,IF(X327=3,1.8,IF(X327=5,1.08,IF(X327=9,0.75,IF(X327=17,0.53,IF(X327=33,0.37,IF(X327&gt;=65,0.26,0))))))))))+(Y327*1*$W$3)</f>
        <v>0</v>
      </c>
      <c r="AA327" s="22"/>
      <c r="AB327" s="23"/>
      <c r="AC327" s="14">
        <f>($W$3*(IF(AA327=1,5,IF(AA327=2,3,IF(AA327=3,1.8,IF(AA327=5,1.08,IF(AA327=9,0.75,IF(AA327=17,0.53,IF(AA327=33,0.37,IF(AA327&gt;=65,0.26,0))))))))))+(AB327*1*$W$3)</f>
        <v>0</v>
      </c>
      <c r="AD327" s="33">
        <f>H327+K327+N327+Q327+T327+W327+Z327+AC327</f>
        <v>0</v>
      </c>
      <c r="AE327" s="33" t="str">
        <f>IF(D327&gt;1998,H327+K327+N327+Q327+T327+W327+Z327+AC327,"n/d")</f>
        <v>n/d</v>
      </c>
    </row>
    <row r="328" spans="1:31" x14ac:dyDescent="0.15">
      <c r="A328" s="17">
        <v>324</v>
      </c>
      <c r="B328" s="6" t="s">
        <v>192</v>
      </c>
      <c r="C328" s="8" t="s">
        <v>86</v>
      </c>
      <c r="D328" s="7">
        <v>1999</v>
      </c>
      <c r="E328" s="7">
        <v>-68</v>
      </c>
      <c r="F328" s="56"/>
      <c r="G328" s="7" t="s">
        <v>55</v>
      </c>
      <c r="H328" s="33">
        <v>0</v>
      </c>
      <c r="I328" s="22"/>
      <c r="J328" s="23"/>
      <c r="K328" s="14">
        <f>($K$3*(IF(I328=1,5,IF(I328=2,3,IF(I328=3,1.8,IF(I328=5,1.08,IF(I328=9,0.75,IF(I328=17,0.53,IF(I328=33,0.37,IF(I328&gt;=65,0.26,0))))))))))+(J328*1*$K$3)</f>
        <v>0</v>
      </c>
      <c r="L328" s="42"/>
      <c r="M328" s="43"/>
      <c r="N328" s="44">
        <f>($N$3*(IF(L328=1,5,IF(L328=2,3,IF(L328=3,1.8,IF(L328=5,1.08,IF(L328=9,0.75,IF(L328=17,0.53,IF(L328=33,0.37,IF(L328&gt;=65,0.26,0))))))))))+(M328*1*$N$3)</f>
        <v>0</v>
      </c>
      <c r="O328" s="22"/>
      <c r="P328" s="23"/>
      <c r="Q328" s="14">
        <f>($Q$3*(IF(O328=1,5,IF(O328=2,3,IF(O328=3,1.8,IF(O328=5,1.08,IF(O328=9,0.75,IF(O328=17,0.53,IF(O328=33,0.37,IF(O328&gt;=65,0.26,0))))))))))+(P328*1*$Q$3)</f>
        <v>0</v>
      </c>
      <c r="R328" s="42"/>
      <c r="S328" s="43"/>
      <c r="T328" s="44">
        <f>($T$3*(IF(R328=1,5,IF(R328=2,3,IF(R328=3,1.8,IF(R328=5,1.08,IF(R328=9,0.75,IF(R328=17,0.53,IF(R328=33,0.37,IF(R328&gt;=65,0.26,0))))))))))+(S328*1*$T$3)</f>
        <v>0</v>
      </c>
      <c r="U328" s="22"/>
      <c r="V328" s="23"/>
      <c r="W328" s="14">
        <f>($W$3*(IF(U328=1,5,IF(U328=2,3,IF(U328=3,1.8,IF(U328=5,1.08,IF(U328=9,0.75,IF(U328=17,0.53,IF(U328=33,0.37,IF(U328&gt;=65,0.26,0))))))))))+(V328*1*$W$3)</f>
        <v>0</v>
      </c>
      <c r="X328" s="42"/>
      <c r="Y328" s="43"/>
      <c r="Z328" s="44">
        <f>($W$3*(IF(X328=1,5,IF(X328=2,3,IF(X328=3,1.8,IF(X328=5,1.08,IF(X328=9,0.75,IF(X328=17,0.53,IF(X328=33,0.37,IF(X328&gt;=65,0.26,0))))))))))+(Y328*1*$W$3)</f>
        <v>0</v>
      </c>
      <c r="AA328" s="22"/>
      <c r="AB328" s="23"/>
      <c r="AC328" s="14">
        <f>($W$3*(IF(AA328=1,5,IF(AA328=2,3,IF(AA328=3,1.8,IF(AA328=5,1.08,IF(AA328=9,0.75,IF(AA328=17,0.53,IF(AA328=33,0.37,IF(AA328&gt;=65,0.26,0))))))))))+(AB328*1*$W$3)</f>
        <v>0</v>
      </c>
      <c r="AD328" s="33">
        <f>H328+K328+N328+Q328+T328+W328+Z328+AC328</f>
        <v>0</v>
      </c>
      <c r="AE328" s="33">
        <f>IF(D328&gt;1998,H328+K328+N328+Q328+T328+W328+Z328+AC328,"n/d")</f>
        <v>0</v>
      </c>
    </row>
    <row r="329" spans="1:31" x14ac:dyDescent="0.15">
      <c r="A329" s="17">
        <v>325</v>
      </c>
      <c r="B329" s="6" t="s">
        <v>29</v>
      </c>
      <c r="C329" s="6" t="s">
        <v>1</v>
      </c>
      <c r="D329" s="29">
        <v>1999</v>
      </c>
      <c r="E329" s="7">
        <v>-74</v>
      </c>
      <c r="F329" s="56"/>
      <c r="G329" s="7" t="s">
        <v>55</v>
      </c>
      <c r="H329" s="33">
        <v>0</v>
      </c>
      <c r="I329" s="22"/>
      <c r="J329" s="23"/>
      <c r="K329" s="14">
        <f>($K$3*(IF(I329=1,5,IF(I329=2,3,IF(I329=3,1.8,IF(I329=5,1.08,IF(I329=9,0.75,IF(I329=17,0.53,IF(I329=33,0.37,IF(I329&gt;=65,0.26,0))))))))))+(J329*1*$K$3)</f>
        <v>0</v>
      </c>
      <c r="L329" s="42"/>
      <c r="M329" s="43"/>
      <c r="N329" s="44">
        <f>($N$3*(IF(L329=1,5,IF(L329=2,3,IF(L329=3,1.8,IF(L329=5,1.08,IF(L329=9,0.75,IF(L329=17,0.53,IF(L329=33,0.37,IF(L329&gt;=65,0.26,0))))))))))+(M329*1*$N$3)</f>
        <v>0</v>
      </c>
      <c r="O329" s="22"/>
      <c r="P329" s="23"/>
      <c r="Q329" s="14">
        <f>($Q$3*(IF(O329=1,5,IF(O329=2,3,IF(O329=3,1.8,IF(O329=5,1.08,IF(O329=9,0.75,IF(O329=17,0.53,IF(O329=33,0.37,IF(O329&gt;=65,0.26,0))))))))))+(P329*1*$Q$3)</f>
        <v>0</v>
      </c>
      <c r="R329" s="42"/>
      <c r="S329" s="43"/>
      <c r="T329" s="44">
        <f>($T$3*(IF(R329=1,5,IF(R329=2,3,IF(R329=3,1.8,IF(R329=5,1.08,IF(R329=9,0.75,IF(R329=17,0.53,IF(R329=33,0.37,IF(R329&gt;=65,0.26,0))))))))))+(S329*1*$T$3)</f>
        <v>0</v>
      </c>
      <c r="U329" s="22"/>
      <c r="V329" s="23"/>
      <c r="W329" s="14">
        <f>($W$3*(IF(U329=1,5,IF(U329=2,3,IF(U329=3,1.8,IF(U329=5,1.08,IF(U329=9,0.75,IF(U329=17,0.53,IF(U329=33,0.37,IF(U329&gt;=65,0.26,0))))))))))+(V329*1*$W$3)</f>
        <v>0</v>
      </c>
      <c r="X329" s="42"/>
      <c r="Y329" s="43"/>
      <c r="Z329" s="44">
        <f>($W$3*(IF(X329=1,5,IF(X329=2,3,IF(X329=3,1.8,IF(X329=5,1.08,IF(X329=9,0.75,IF(X329=17,0.53,IF(X329=33,0.37,IF(X329&gt;=65,0.26,0))))))))))+(Y329*1*$W$3)</f>
        <v>0</v>
      </c>
      <c r="AA329" s="22"/>
      <c r="AB329" s="23"/>
      <c r="AC329" s="14">
        <f>($W$3*(IF(AA329=1,5,IF(AA329=2,3,IF(AA329=3,1.8,IF(AA329=5,1.08,IF(AA329=9,0.75,IF(AA329=17,0.53,IF(AA329=33,0.37,IF(AA329&gt;=65,0.26,0))))))))))+(AB329*1*$W$3)</f>
        <v>0</v>
      </c>
      <c r="AD329" s="33">
        <f>H329+K329+N329+Q329+T329+W329+Z329+AC329</f>
        <v>0</v>
      </c>
      <c r="AE329" s="33">
        <f>IF(D329&gt;1998,H329+K329+N329+Q329+T329+W329+Z329+AC329,"n/d")</f>
        <v>0</v>
      </c>
    </row>
    <row r="330" spans="1:31" x14ac:dyDescent="0.15">
      <c r="A330" s="17">
        <v>326</v>
      </c>
      <c r="B330" s="8" t="s">
        <v>94</v>
      </c>
      <c r="C330" s="8" t="s">
        <v>88</v>
      </c>
      <c r="D330" s="7">
        <v>1998</v>
      </c>
      <c r="E330" s="7">
        <v>-80</v>
      </c>
      <c r="F330" s="56"/>
      <c r="G330" s="7" t="s">
        <v>55</v>
      </c>
      <c r="H330" s="33">
        <v>0</v>
      </c>
      <c r="I330" s="23"/>
      <c r="J330" s="23"/>
      <c r="K330" s="14">
        <f>($K$3*(IF(I330=1,5,IF(I330=2,3,IF(I330=3,1.8,IF(I330=5,1.08,IF(I330=9,0.75,IF(I330=17,0.53,IF(I330=33,0.37,IF(I330&gt;=65,0.26,0))))))))))+(J330*1*$K$3)</f>
        <v>0</v>
      </c>
      <c r="L330" s="43"/>
      <c r="M330" s="43"/>
      <c r="N330" s="44">
        <f>($N$3*(IF(L330=1,5,IF(L330=2,3,IF(L330=3,1.8,IF(L330=5,1.08,IF(L330=9,0.75,IF(L330=17,0.53,IF(L330=33,0.37,IF(L330&gt;=65,0.26,0))))))))))+(M330*1*$N$3)</f>
        <v>0</v>
      </c>
      <c r="O330" s="23"/>
      <c r="P330" s="23"/>
      <c r="Q330" s="14">
        <f>($Q$3*(IF(O330=1,5,IF(O330=2,3,IF(O330=3,1.8,IF(O330=5,1.08,IF(O330=9,0.75,IF(O330=17,0.53,IF(O330=33,0.37,IF(O330&gt;=65,0.26,0))))))))))+(P330*1*$Q$3)</f>
        <v>0</v>
      </c>
      <c r="R330" s="43"/>
      <c r="S330" s="43"/>
      <c r="T330" s="44">
        <f>($T$3*(IF(R330=1,5,IF(R330=2,3,IF(R330=3,1.8,IF(R330=5,1.08,IF(R330=9,0.75,IF(R330=17,0.53,IF(R330=33,0.37,IF(R330&gt;=65,0.26,0))))))))))+(S330*1*$T$3)</f>
        <v>0</v>
      </c>
      <c r="U330" s="23"/>
      <c r="V330" s="23"/>
      <c r="W330" s="14">
        <f>($W$3*(IF(U330=1,5,IF(U330=2,3,IF(U330=3,1.8,IF(U330=5,1.08,IF(U330=9,0.75,IF(U330=17,0.53,IF(U330=33,0.37,IF(U330&gt;=65,0.26,0))))))))))+(V330*1*$W$3)</f>
        <v>0</v>
      </c>
      <c r="X330" s="43"/>
      <c r="Y330" s="43"/>
      <c r="Z330" s="44">
        <f>($W$3*(IF(X330=1,5,IF(X330=2,3,IF(X330=3,1.8,IF(X330=5,1.08,IF(X330=9,0.75,IF(X330=17,0.53,IF(X330=33,0.37,IF(X330&gt;=65,0.26,0))))))))))+(Y330*1*$W$3)</f>
        <v>0</v>
      </c>
      <c r="AA330" s="23"/>
      <c r="AB330" s="23"/>
      <c r="AC330" s="14">
        <f>($W$3*(IF(AA330=1,5,IF(AA330=2,3,IF(AA330=3,1.8,IF(AA330=5,1.08,IF(AA330=9,0.75,IF(AA330=17,0.53,IF(AA330=33,0.37,IF(AA330&gt;=65,0.26,0))))))))))+(AB330*1*$W$3)</f>
        <v>0</v>
      </c>
      <c r="AD330" s="33">
        <f>H330+K330+N330+Q330+T330+W330+Z330+AC330</f>
        <v>0</v>
      </c>
      <c r="AE330" s="33" t="str">
        <f>IF(D330&gt;1998,H330+K330+N330+Q330+T330+W330+Z330+AC330,"n/d")</f>
        <v>n/d</v>
      </c>
    </row>
    <row r="331" spans="1:31" x14ac:dyDescent="0.15">
      <c r="A331" s="17">
        <v>327</v>
      </c>
      <c r="B331" s="6" t="s">
        <v>146</v>
      </c>
      <c r="C331" s="6" t="s">
        <v>103</v>
      </c>
      <c r="D331" s="29">
        <v>2001</v>
      </c>
      <c r="E331" s="7">
        <v>-74</v>
      </c>
      <c r="F331" s="56"/>
      <c r="G331" s="7" t="s">
        <v>55</v>
      </c>
      <c r="H331" s="33">
        <v>0</v>
      </c>
      <c r="I331" s="22"/>
      <c r="J331" s="23"/>
      <c r="K331" s="14">
        <f>($K$3*(IF(I331=1,5,IF(I331=2,3,IF(I331=3,1.8,IF(I331=5,1.08,IF(I331=9,0.75,IF(I331=17,0.53,IF(I331=33,0.37,IF(I331&gt;=65,0.26,0))))))))))+(J331*1*$K$3)</f>
        <v>0</v>
      </c>
      <c r="L331" s="42"/>
      <c r="M331" s="43"/>
      <c r="N331" s="44">
        <f>($N$3*(IF(L331=1,5,IF(L331=2,3,IF(L331=3,1.8,IF(L331=5,1.08,IF(L331=9,0.75,IF(L331=17,0.53,IF(L331=33,0.37,IF(L331&gt;=65,0.26,0))))))))))+(M331*1*$N$3)</f>
        <v>0</v>
      </c>
      <c r="O331" s="22"/>
      <c r="P331" s="23"/>
      <c r="Q331" s="14">
        <f>($Q$3*(IF(O331=1,5,IF(O331=2,3,IF(O331=3,1.8,IF(O331=5,1.08,IF(O331=9,0.75,IF(O331=17,0.53,IF(O331=33,0.37,IF(O331&gt;=65,0.26,0))))))))))+(P331*1*$Q$3)</f>
        <v>0</v>
      </c>
      <c r="R331" s="42"/>
      <c r="S331" s="43"/>
      <c r="T331" s="44">
        <f>($T$3*(IF(R331=1,5,IF(R331=2,3,IF(R331=3,1.8,IF(R331=5,1.08,IF(R331=9,0.75,IF(R331=17,0.53,IF(R331=33,0.37,IF(R331&gt;=65,0.26,0))))))))))+(S331*1*$T$3)</f>
        <v>0</v>
      </c>
      <c r="U331" s="22"/>
      <c r="V331" s="23"/>
      <c r="W331" s="14">
        <f>($W$3*(IF(U331=1,5,IF(U331=2,3,IF(U331=3,1.8,IF(U331=5,1.08,IF(U331=9,0.75,IF(U331=17,0.53,IF(U331=33,0.37,IF(U331&gt;=65,0.26,0))))))))))+(V331*1*$W$3)</f>
        <v>0</v>
      </c>
      <c r="X331" s="42"/>
      <c r="Y331" s="43"/>
      <c r="Z331" s="44">
        <f>($W$3*(IF(X331=1,5,IF(X331=2,3,IF(X331=3,1.8,IF(X331=5,1.08,IF(X331=9,0.75,IF(X331=17,0.53,IF(X331=33,0.37,IF(X331&gt;=65,0.26,0))))))))))+(Y331*1*$W$3)</f>
        <v>0</v>
      </c>
      <c r="AA331" s="22"/>
      <c r="AB331" s="23"/>
      <c r="AC331" s="14">
        <f>($W$3*(IF(AA331=1,5,IF(AA331=2,3,IF(AA331=3,1.8,IF(AA331=5,1.08,IF(AA331=9,0.75,IF(AA331=17,0.53,IF(AA331=33,0.37,IF(AA331&gt;=65,0.26,0))))))))))+(AB331*1*$W$3)</f>
        <v>0</v>
      </c>
      <c r="AD331" s="33">
        <f>H331+K331+N331+Q331+T331+W331+Z331+AC331</f>
        <v>0</v>
      </c>
      <c r="AE331" s="33">
        <f>IF(D331&gt;1998,H331+K331+N331+Q331+T331+W331+Z331+AC331,"n/d")</f>
        <v>0</v>
      </c>
    </row>
    <row r="332" spans="1:31" x14ac:dyDescent="0.15">
      <c r="A332" s="17">
        <v>328</v>
      </c>
      <c r="B332" s="6" t="s">
        <v>178</v>
      </c>
      <c r="C332" s="6" t="s">
        <v>113</v>
      </c>
      <c r="D332" s="29">
        <v>1999</v>
      </c>
      <c r="E332" s="7">
        <v>-74</v>
      </c>
      <c r="F332" s="56"/>
      <c r="G332" s="7" t="s">
        <v>55</v>
      </c>
      <c r="H332" s="33">
        <v>0</v>
      </c>
      <c r="I332" s="22"/>
      <c r="J332" s="23"/>
      <c r="K332" s="14">
        <f>($K$3*(IF(I332=1,5,IF(I332=2,3,IF(I332=3,1.8,IF(I332=5,1.08,IF(I332=9,0.75,IF(I332=17,0.53,IF(I332=33,0.37,IF(I332&gt;=65,0.26,0))))))))))+(J332*1*$K$3)</f>
        <v>0</v>
      </c>
      <c r="L332" s="42"/>
      <c r="M332" s="43"/>
      <c r="N332" s="44">
        <f>($N$3*(IF(L332=1,5,IF(L332=2,3,IF(L332=3,1.8,IF(L332=5,1.08,IF(L332=9,0.75,IF(L332=17,0.53,IF(L332=33,0.37,IF(L332&gt;=65,0.26,0))))))))))+(M332*1*$N$3)</f>
        <v>0</v>
      </c>
      <c r="O332" s="22"/>
      <c r="P332" s="23"/>
      <c r="Q332" s="14">
        <f>($Q$3*(IF(O332=1,5,IF(O332=2,3,IF(O332=3,1.8,IF(O332=5,1.08,IF(O332=9,0.75,IF(O332=17,0.53,IF(O332=33,0.37,IF(O332&gt;=65,0.26,0))))))))))+(P332*1*$Q$3)</f>
        <v>0</v>
      </c>
      <c r="R332" s="42"/>
      <c r="S332" s="43"/>
      <c r="T332" s="44">
        <f>($T$3*(IF(R332=1,5,IF(R332=2,3,IF(R332=3,1.8,IF(R332=5,1.08,IF(R332=9,0.75,IF(R332=17,0.53,IF(R332=33,0.37,IF(R332&gt;=65,0.26,0))))))))))+(S332*1*$T$3)</f>
        <v>0</v>
      </c>
      <c r="U332" s="22"/>
      <c r="V332" s="23"/>
      <c r="W332" s="14">
        <f>($W$3*(IF(U332=1,5,IF(U332=2,3,IF(U332=3,1.8,IF(U332=5,1.08,IF(U332=9,0.75,IF(U332=17,0.53,IF(U332=33,0.37,IF(U332&gt;=65,0.26,0))))))))))+(V332*1*$W$3)</f>
        <v>0</v>
      </c>
      <c r="X332" s="42"/>
      <c r="Y332" s="43"/>
      <c r="Z332" s="44">
        <f>($W$3*(IF(X332=1,5,IF(X332=2,3,IF(X332=3,1.8,IF(X332=5,1.08,IF(X332=9,0.75,IF(X332=17,0.53,IF(X332=33,0.37,IF(X332&gt;=65,0.26,0))))))))))+(Y332*1*$W$3)</f>
        <v>0</v>
      </c>
      <c r="AA332" s="22"/>
      <c r="AB332" s="23"/>
      <c r="AC332" s="14">
        <f>($W$3*(IF(AA332=1,5,IF(AA332=2,3,IF(AA332=3,1.8,IF(AA332=5,1.08,IF(AA332=9,0.75,IF(AA332=17,0.53,IF(AA332=33,0.37,IF(AA332&gt;=65,0.26,0))))))))))+(AB332*1*$W$3)</f>
        <v>0</v>
      </c>
      <c r="AD332" s="33">
        <f>H332+K332+N332+Q332+T332+W332+Z332+AC332</f>
        <v>0</v>
      </c>
      <c r="AE332" s="33">
        <f>IF(D332&gt;1998,H332+K332+N332+Q332+T332+W332+Z332+AC332,"n/d")</f>
        <v>0</v>
      </c>
    </row>
    <row r="333" spans="1:31" x14ac:dyDescent="0.15">
      <c r="A333" s="17">
        <v>329</v>
      </c>
      <c r="B333" s="6" t="s">
        <v>178</v>
      </c>
      <c r="C333" s="6" t="s">
        <v>113</v>
      </c>
      <c r="D333" s="29">
        <v>1999</v>
      </c>
      <c r="E333" s="7">
        <v>-74</v>
      </c>
      <c r="F333" s="56"/>
      <c r="G333" s="7" t="s">
        <v>55</v>
      </c>
      <c r="H333" s="33">
        <v>0</v>
      </c>
      <c r="I333" s="22"/>
      <c r="J333" s="23"/>
      <c r="K333" s="14">
        <f>($K$3*(IF(I333=1,5,IF(I333=2,3,IF(I333=3,1.8,IF(I333=5,1.08,IF(I333=9,0.75,IF(I333=17,0.53,IF(I333=33,0.37,IF(I333&gt;=65,0.26,0))))))))))+(J333*1*$K$3)</f>
        <v>0</v>
      </c>
      <c r="L333" s="42"/>
      <c r="M333" s="43"/>
      <c r="N333" s="44">
        <f>($N$3*(IF(L333=1,5,IF(L333=2,3,IF(L333=3,1.8,IF(L333=5,1.08,IF(L333=9,0.75,IF(L333=17,0.53,IF(L333=33,0.37,IF(L333&gt;=65,0.26,0))))))))))+(M333*1*$N$3)</f>
        <v>0</v>
      </c>
      <c r="O333" s="22"/>
      <c r="P333" s="23"/>
      <c r="Q333" s="14">
        <f>($Q$3*(IF(O333=1,5,IF(O333=2,3,IF(O333=3,1.8,IF(O333=5,1.08,IF(O333=9,0.75,IF(O333=17,0.53,IF(O333=33,0.37,IF(O333&gt;=65,0.26,0))))))))))+(P333*1*$Q$3)</f>
        <v>0</v>
      </c>
      <c r="R333" s="42"/>
      <c r="S333" s="43"/>
      <c r="T333" s="44">
        <f>($T$3*(IF(R333=1,5,IF(R333=2,3,IF(R333=3,1.8,IF(R333=5,1.08,IF(R333=9,0.75,IF(R333=17,0.53,IF(R333=33,0.37,IF(R333&gt;=65,0.26,0))))))))))+(S333*1*$T$3)</f>
        <v>0</v>
      </c>
      <c r="U333" s="22"/>
      <c r="V333" s="23"/>
      <c r="W333" s="14">
        <f>($W$3*(IF(U333=1,5,IF(U333=2,3,IF(U333=3,1.8,IF(U333=5,1.08,IF(U333=9,0.75,IF(U333=17,0.53,IF(U333=33,0.37,IF(U333&gt;=65,0.26,0))))))))))+(V333*1*$W$3)</f>
        <v>0</v>
      </c>
      <c r="X333" s="42"/>
      <c r="Y333" s="43"/>
      <c r="Z333" s="44">
        <f>($W$3*(IF(X333=1,5,IF(X333=2,3,IF(X333=3,1.8,IF(X333=5,1.08,IF(X333=9,0.75,IF(X333=17,0.53,IF(X333=33,0.37,IF(X333&gt;=65,0.26,0))))))))))+(Y333*1*$W$3)</f>
        <v>0</v>
      </c>
      <c r="AA333" s="22"/>
      <c r="AB333" s="23"/>
      <c r="AC333" s="14">
        <f>($W$3*(IF(AA333=1,5,IF(AA333=2,3,IF(AA333=3,1.8,IF(AA333=5,1.08,IF(AA333=9,0.75,IF(AA333=17,0.53,IF(AA333=33,0.37,IF(AA333&gt;=65,0.26,0))))))))))+(AB333*1*$W$3)</f>
        <v>0</v>
      </c>
      <c r="AD333" s="33">
        <f>H333+K333+N333+Q333+T333+W333+Z333+AC333</f>
        <v>0</v>
      </c>
      <c r="AE333" s="33">
        <f>IF(D333&gt;1998,H333+K333+N333+Q333+T333+W333+Z333+AC333,"n/d")</f>
        <v>0</v>
      </c>
    </row>
    <row r="334" spans="1:31" x14ac:dyDescent="0.15">
      <c r="A334" s="17">
        <v>330</v>
      </c>
      <c r="B334" s="6" t="s">
        <v>149</v>
      </c>
      <c r="C334" s="6" t="s">
        <v>331</v>
      </c>
      <c r="D334" s="29">
        <v>1999</v>
      </c>
      <c r="E334" s="7">
        <v>-80</v>
      </c>
      <c r="F334" s="56"/>
      <c r="G334" s="7" t="s">
        <v>55</v>
      </c>
      <c r="H334" s="33">
        <v>0</v>
      </c>
      <c r="I334" s="22"/>
      <c r="J334" s="23"/>
      <c r="K334" s="14">
        <f>($K$3*(IF(I334=1,5,IF(I334=2,3,IF(I334=3,1.8,IF(I334=5,1.08,IF(I334=9,0.75,IF(I334=17,0.53,IF(I334=33,0.37,IF(I334&gt;=65,0.26,0))))))))))+(J334*1*$K$3)</f>
        <v>0</v>
      </c>
      <c r="L334" s="42"/>
      <c r="M334" s="43"/>
      <c r="N334" s="44">
        <f>($N$3*(IF(L334=1,5,IF(L334=2,3,IF(L334=3,1.8,IF(L334=5,1.08,IF(L334=9,0.75,IF(L334=17,0.53,IF(L334=33,0.37,IF(L334&gt;=65,0.26,0))))))))))+(M334*1*$N$3)</f>
        <v>0</v>
      </c>
      <c r="O334" s="22"/>
      <c r="P334" s="23"/>
      <c r="Q334" s="14">
        <f>($Q$3*(IF(O334=1,5,IF(O334=2,3,IF(O334=3,1.8,IF(O334=5,1.08,IF(O334=9,0.75,IF(O334=17,0.53,IF(O334=33,0.37,IF(O334&gt;=65,0.26,0))))))))))+(P334*1*$Q$3)</f>
        <v>0</v>
      </c>
      <c r="R334" s="42"/>
      <c r="S334" s="43"/>
      <c r="T334" s="44">
        <f>($T$3*(IF(R334=1,5,IF(R334=2,3,IF(R334=3,1.8,IF(R334=5,1.08,IF(R334=9,0.75,IF(R334=17,0.53,IF(R334=33,0.37,IF(R334&gt;=65,0.26,0))))))))))+(S334*1*$T$3)</f>
        <v>0</v>
      </c>
      <c r="U334" s="22"/>
      <c r="V334" s="23"/>
      <c r="W334" s="14">
        <f>($W$3*(IF(U334=1,5,IF(U334=2,3,IF(U334=3,1.8,IF(U334=5,1.08,IF(U334=9,0.75,IF(U334=17,0.53,IF(U334=33,0.37,IF(U334&gt;=65,0.26,0))))))))))+(V334*1*$W$3)</f>
        <v>0</v>
      </c>
      <c r="X334" s="42"/>
      <c r="Y334" s="43"/>
      <c r="Z334" s="44">
        <f>($W$3*(IF(X334=1,5,IF(X334=2,3,IF(X334=3,1.8,IF(X334=5,1.08,IF(X334=9,0.75,IF(X334=17,0.53,IF(X334=33,0.37,IF(X334&gt;=65,0.26,0))))))))))+(Y334*1*$W$3)</f>
        <v>0</v>
      </c>
      <c r="AA334" s="22"/>
      <c r="AB334" s="23"/>
      <c r="AC334" s="14">
        <f>($W$3*(IF(AA334=1,5,IF(AA334=2,3,IF(AA334=3,1.8,IF(AA334=5,1.08,IF(AA334=9,0.75,IF(AA334=17,0.53,IF(AA334=33,0.37,IF(AA334&gt;=65,0.26,0))))))))))+(AB334*1*$W$3)</f>
        <v>0</v>
      </c>
      <c r="AD334" s="33">
        <f>H334+K334+N334+Q334+T334+W334+Z334+AC334</f>
        <v>0</v>
      </c>
      <c r="AE334" s="33">
        <f>IF(D334&gt;1998,H334+K334+N334+Q334+T334+W334+Z334+AC334,"n/d")</f>
        <v>0</v>
      </c>
    </row>
    <row r="335" spans="1:31" x14ac:dyDescent="0.15">
      <c r="A335" s="17">
        <v>331</v>
      </c>
      <c r="B335" s="6" t="s">
        <v>173</v>
      </c>
      <c r="C335" s="6" t="s">
        <v>331</v>
      </c>
      <c r="D335" s="29">
        <v>2000</v>
      </c>
      <c r="E335" s="7">
        <v>-58</v>
      </c>
      <c r="F335" s="56"/>
      <c r="G335" s="7" t="s">
        <v>55</v>
      </c>
      <c r="H335" s="33">
        <v>0</v>
      </c>
      <c r="I335" s="22"/>
      <c r="J335" s="23"/>
      <c r="K335" s="14">
        <f>($K$3*(IF(I335=1,5,IF(I335=2,3,IF(I335=3,1.8,IF(I335=5,1.08,IF(I335=9,0.75,IF(I335=17,0.53,IF(I335=33,0.37,IF(I335&gt;=65,0.26,0))))))))))+(J335*1*$K$3)</f>
        <v>0</v>
      </c>
      <c r="L335" s="42"/>
      <c r="M335" s="43"/>
      <c r="N335" s="44">
        <f>($N$3*(IF(L335=1,5,IF(L335=2,3,IF(L335=3,1.8,IF(L335=5,1.08,IF(L335=9,0.75,IF(L335=17,0.53,IF(L335=33,0.37,IF(L335&gt;=65,0.26,0))))))))))+(M335*1*$N$3)</f>
        <v>0</v>
      </c>
      <c r="O335" s="22"/>
      <c r="P335" s="23"/>
      <c r="Q335" s="14">
        <f>($Q$3*(IF(O335=1,5,IF(O335=2,3,IF(O335=3,1.8,IF(O335=5,1.08,IF(O335=9,0.75,IF(O335=17,0.53,IF(O335=33,0.37,IF(O335&gt;=65,0.26,0))))))))))+(P335*1*$Q$3)</f>
        <v>0</v>
      </c>
      <c r="R335" s="42"/>
      <c r="S335" s="43"/>
      <c r="T335" s="44">
        <f>($T$3*(IF(R335=1,5,IF(R335=2,3,IF(R335=3,1.8,IF(R335=5,1.08,IF(R335=9,0.75,IF(R335=17,0.53,IF(R335=33,0.37,IF(R335&gt;=65,0.26,0))))))))))+(S335*1*$T$3)</f>
        <v>0</v>
      </c>
      <c r="U335" s="22"/>
      <c r="V335" s="23"/>
      <c r="W335" s="14">
        <f>($W$3*(IF(U335=1,5,IF(U335=2,3,IF(U335=3,1.8,IF(U335=5,1.08,IF(U335=9,0.75,IF(U335=17,0.53,IF(U335=33,0.37,IF(U335&gt;=65,0.26,0))))))))))+(V335*1*$W$3)</f>
        <v>0</v>
      </c>
      <c r="X335" s="42"/>
      <c r="Y335" s="43"/>
      <c r="Z335" s="44">
        <f>($W$3*(IF(X335=1,5,IF(X335=2,3,IF(X335=3,1.8,IF(X335=5,1.08,IF(X335=9,0.75,IF(X335=17,0.53,IF(X335=33,0.37,IF(X335&gt;=65,0.26,0))))))))))+(Y335*1*$W$3)</f>
        <v>0</v>
      </c>
      <c r="AA335" s="22"/>
      <c r="AB335" s="23"/>
      <c r="AC335" s="14">
        <f>($W$3*(IF(AA335=1,5,IF(AA335=2,3,IF(AA335=3,1.8,IF(AA335=5,1.08,IF(AA335=9,0.75,IF(AA335=17,0.53,IF(AA335=33,0.37,IF(AA335&gt;=65,0.26,0))))))))))+(AB335*1*$W$3)</f>
        <v>0</v>
      </c>
      <c r="AD335" s="33">
        <f>H335+K335+N335+Q335+T335+W335+Z335+AC335</f>
        <v>0</v>
      </c>
      <c r="AE335" s="33">
        <f>IF(D335&gt;1998,H335+K335+N335+Q335+T335+W335+Z335+AC335,"n/d")</f>
        <v>0</v>
      </c>
    </row>
    <row r="336" spans="1:31" x14ac:dyDescent="0.15">
      <c r="A336" s="17">
        <v>332</v>
      </c>
      <c r="B336" s="6" t="s">
        <v>79</v>
      </c>
      <c r="C336" s="6" t="s">
        <v>9</v>
      </c>
      <c r="D336" s="29">
        <v>1999</v>
      </c>
      <c r="E336" s="7">
        <v>-53</v>
      </c>
      <c r="F336" s="56"/>
      <c r="G336" s="7" t="s">
        <v>56</v>
      </c>
      <c r="H336" s="33">
        <v>0</v>
      </c>
      <c r="I336" s="22"/>
      <c r="J336" s="23"/>
      <c r="K336" s="14">
        <f>($K$3*(IF(I336=1,5,IF(I336=2,3,IF(I336=3,1.8,IF(I336=5,1.08,IF(I336=9,0.75,IF(I336=17,0.53,IF(I336=33,0.37,IF(I336&gt;=65,0.26,0))))))))))+(J336*1*$K$3)</f>
        <v>0</v>
      </c>
      <c r="L336" s="42"/>
      <c r="M336" s="43"/>
      <c r="N336" s="44">
        <f>($N$3*(IF(L336=1,5,IF(L336=2,3,IF(L336=3,1.8,IF(L336=5,1.08,IF(L336=9,0.75,IF(L336=17,0.53,IF(L336=33,0.37,IF(L336&gt;=65,0.26,0))))))))))+(M336*1*$N$3)</f>
        <v>0</v>
      </c>
      <c r="O336" s="22"/>
      <c r="P336" s="23"/>
      <c r="Q336" s="14">
        <f>($Q$3*(IF(O336=1,5,IF(O336=2,3,IF(O336=3,1.8,IF(O336=5,1.08,IF(O336=9,0.75,IF(O336=17,0.53,IF(O336=33,0.37,IF(O336&gt;=65,0.26,0))))))))))+(P336*1*$Q$3)</f>
        <v>0</v>
      </c>
      <c r="R336" s="42"/>
      <c r="S336" s="43"/>
      <c r="T336" s="44">
        <f>($T$3*(IF(R336=1,5,IF(R336=2,3,IF(R336=3,1.8,IF(R336=5,1.08,IF(R336=9,0.75,IF(R336=17,0.53,IF(R336=33,0.37,IF(R336&gt;=65,0.26,0))))))))))+(S336*1*$T$3)</f>
        <v>0</v>
      </c>
      <c r="U336" s="22"/>
      <c r="V336" s="23"/>
      <c r="W336" s="14">
        <f>($W$3*(IF(U336=1,5,IF(U336=2,3,IF(U336=3,1.8,IF(U336=5,1.08,IF(U336=9,0.75,IF(U336=17,0.53,IF(U336=33,0.37,IF(U336&gt;=65,0.26,0))))))))))+(V336*1*$W$3)</f>
        <v>0</v>
      </c>
      <c r="X336" s="42"/>
      <c r="Y336" s="43"/>
      <c r="Z336" s="44">
        <f>($W$3*(IF(X336=1,5,IF(X336=2,3,IF(X336=3,1.8,IF(X336=5,1.08,IF(X336=9,0.75,IF(X336=17,0.53,IF(X336=33,0.37,IF(X336&gt;=65,0.26,0))))))))))+(Y336*1*$W$3)</f>
        <v>0</v>
      </c>
      <c r="AA336" s="22"/>
      <c r="AB336" s="23"/>
      <c r="AC336" s="14">
        <f>($W$3*(IF(AA336=1,5,IF(AA336=2,3,IF(AA336=3,1.8,IF(AA336=5,1.08,IF(AA336=9,0.75,IF(AA336=17,0.53,IF(AA336=33,0.37,IF(AA336&gt;=65,0.26,0))))))))))+(AB336*1*$W$3)</f>
        <v>0</v>
      </c>
      <c r="AD336" s="33">
        <f>H336+K336+N336+Q336+T336+W336+Z336+AC336</f>
        <v>0</v>
      </c>
      <c r="AE336" s="33">
        <f>IF(D336&gt;1998,H336+K336+N336+Q336+T336+W336+Z336+AC336,"n/d")</f>
        <v>0</v>
      </c>
    </row>
    <row r="337" spans="1:31" x14ac:dyDescent="0.15">
      <c r="A337" s="17">
        <v>333</v>
      </c>
      <c r="B337" s="6" t="s">
        <v>50</v>
      </c>
      <c r="C337" s="8" t="s">
        <v>96</v>
      </c>
      <c r="D337" s="7">
        <v>1998</v>
      </c>
      <c r="E337" s="7">
        <v>-67</v>
      </c>
      <c r="F337" s="56"/>
      <c r="G337" s="7" t="s">
        <v>56</v>
      </c>
      <c r="H337" s="33">
        <v>0</v>
      </c>
      <c r="I337" s="22"/>
      <c r="J337" s="23"/>
      <c r="K337" s="14">
        <f>($K$3*(IF(I337=1,5,IF(I337=2,3,IF(I337=3,1.8,IF(I337=5,1.08,IF(I337=9,0.75,IF(I337=17,0.53,IF(I337=33,0.37,IF(I337&gt;=65,0.26,0))))))))))+(J337*1*$K$3)</f>
        <v>0</v>
      </c>
      <c r="L337" s="42"/>
      <c r="M337" s="43"/>
      <c r="N337" s="44">
        <f>($N$3*(IF(L337=1,5,IF(L337=2,3,IF(L337=3,1.8,IF(L337=5,1.08,IF(L337=9,0.75,IF(L337=17,0.53,IF(L337=33,0.37,IF(L337&gt;=65,0.26,0))))))))))+(M337*1*$N$3)</f>
        <v>0</v>
      </c>
      <c r="O337" s="22"/>
      <c r="P337" s="23"/>
      <c r="Q337" s="14">
        <f>($Q$3*(IF(O337=1,5,IF(O337=2,3,IF(O337=3,1.8,IF(O337=5,1.08,IF(O337=9,0.75,IF(O337=17,0.53,IF(O337=33,0.37,IF(O337&gt;=65,0.26,0))))))))))+(P337*1*$Q$3)</f>
        <v>0</v>
      </c>
      <c r="R337" s="42"/>
      <c r="S337" s="43"/>
      <c r="T337" s="44">
        <f>($T$3*(IF(R337=1,5,IF(R337=2,3,IF(R337=3,1.8,IF(R337=5,1.08,IF(R337=9,0.75,IF(R337=17,0.53,IF(R337=33,0.37,IF(R337&gt;=65,0.26,0))))))))))+(S337*1*$T$3)</f>
        <v>0</v>
      </c>
      <c r="U337" s="22"/>
      <c r="V337" s="23"/>
      <c r="W337" s="14">
        <f>($W$3*(IF(U337=1,5,IF(U337=2,3,IF(U337=3,1.8,IF(U337=5,1.08,IF(U337=9,0.75,IF(U337=17,0.53,IF(U337=33,0.37,IF(U337&gt;=65,0.26,0))))))))))+(V337*1*$W$3)</f>
        <v>0</v>
      </c>
      <c r="X337" s="42"/>
      <c r="Y337" s="43"/>
      <c r="Z337" s="44">
        <f>($W$3*(IF(X337=1,5,IF(X337=2,3,IF(X337=3,1.8,IF(X337=5,1.08,IF(X337=9,0.75,IF(X337=17,0.53,IF(X337=33,0.37,IF(X337&gt;=65,0.26,0))))))))))+(Y337*1*$W$3)</f>
        <v>0</v>
      </c>
      <c r="AA337" s="22"/>
      <c r="AB337" s="23"/>
      <c r="AC337" s="14">
        <f>($W$3*(IF(AA337=1,5,IF(AA337=2,3,IF(AA337=3,1.8,IF(AA337=5,1.08,IF(AA337=9,0.75,IF(AA337=17,0.53,IF(AA337=33,0.37,IF(AA337&gt;=65,0.26,0))))))))))+(AB337*1*$W$3)</f>
        <v>0</v>
      </c>
      <c r="AD337" s="33">
        <f>H337+K337+N337+Q337+T337+W337+Z337+AC337</f>
        <v>0</v>
      </c>
      <c r="AE337" s="33" t="str">
        <f>IF(D337&gt;1998,H337+K337+N337+Q337+T337+W337+Z337+AC337,"n/d")</f>
        <v>n/d</v>
      </c>
    </row>
    <row r="338" spans="1:31" x14ac:dyDescent="0.15">
      <c r="A338" s="17">
        <v>334</v>
      </c>
      <c r="B338" s="6" t="s">
        <v>222</v>
      </c>
      <c r="C338" s="6" t="s">
        <v>4</v>
      </c>
      <c r="D338" s="29">
        <v>2002</v>
      </c>
      <c r="E338" s="7">
        <v>-53</v>
      </c>
      <c r="F338" s="56"/>
      <c r="G338" s="7" t="s">
        <v>56</v>
      </c>
      <c r="H338" s="33">
        <v>0</v>
      </c>
      <c r="I338" s="22"/>
      <c r="J338" s="23"/>
      <c r="K338" s="14">
        <f>($K$3*(IF(I338=1,5,IF(I338=2,3,IF(I338=3,1.8,IF(I338=5,1.08,IF(I338=9,0.75,IF(I338=17,0.53,IF(I338=33,0.37,IF(I338&gt;=65,0.26,0))))))))))+(J338*1*$K$3)</f>
        <v>0</v>
      </c>
      <c r="L338" s="42"/>
      <c r="M338" s="43"/>
      <c r="N338" s="44">
        <f>($N$3*(IF(L338=1,5,IF(L338=2,3,IF(L338=3,1.8,IF(L338=5,1.08,IF(L338=9,0.75,IF(L338=17,0.53,IF(L338=33,0.37,IF(L338&gt;=65,0.26,0))))))))))+(M338*1*$N$3)</f>
        <v>0</v>
      </c>
      <c r="O338" s="22"/>
      <c r="P338" s="23"/>
      <c r="Q338" s="14">
        <f>($Q$3*(IF(O338=1,5,IF(O338=2,3,IF(O338=3,1.8,IF(O338=5,1.08,IF(O338=9,0.75,IF(O338=17,0.53,IF(O338=33,0.37,IF(O338&gt;=65,0.26,0))))))))))+(P338*1*$Q$3)</f>
        <v>0</v>
      </c>
      <c r="R338" s="42"/>
      <c r="S338" s="43"/>
      <c r="T338" s="44">
        <f>($T$3*(IF(R338=1,5,IF(R338=2,3,IF(R338=3,1.8,IF(R338=5,1.08,IF(R338=9,0.75,IF(R338=17,0.53,IF(R338=33,0.37,IF(R338&gt;=65,0.26,0))))))))))+(S338*1*$T$3)</f>
        <v>0</v>
      </c>
      <c r="U338" s="22"/>
      <c r="V338" s="23"/>
      <c r="W338" s="14">
        <f>($W$3*(IF(U338=1,5,IF(U338=2,3,IF(U338=3,1.8,IF(U338=5,1.08,IF(U338=9,0.75,IF(U338=17,0.53,IF(U338=33,0.37,IF(U338&gt;=65,0.26,0))))))))))+(V338*1*$W$3)</f>
        <v>0</v>
      </c>
      <c r="X338" s="42"/>
      <c r="Y338" s="43"/>
      <c r="Z338" s="44">
        <f>($W$3*(IF(X338=1,5,IF(X338=2,3,IF(X338=3,1.8,IF(X338=5,1.08,IF(X338=9,0.75,IF(X338=17,0.53,IF(X338=33,0.37,IF(X338&gt;=65,0.26,0))))))))))+(Y338*1*$W$3)</f>
        <v>0</v>
      </c>
      <c r="AA338" s="22"/>
      <c r="AB338" s="23"/>
      <c r="AC338" s="14">
        <f>($W$3*(IF(AA338=1,5,IF(AA338=2,3,IF(AA338=3,1.8,IF(AA338=5,1.08,IF(AA338=9,0.75,IF(AA338=17,0.53,IF(AA338=33,0.37,IF(AA338&gt;=65,0.26,0))))))))))+(AB338*1*$W$3)</f>
        <v>0</v>
      </c>
      <c r="AD338" s="33">
        <f>H338+K338+N338+Q338+T338+W338+Z338+AC338</f>
        <v>0</v>
      </c>
      <c r="AE338" s="33">
        <f>IF(D338&gt;1998,H338+K338+N338+Q338+T338+W338+Z338+AC338,"n/d")</f>
        <v>0</v>
      </c>
    </row>
    <row r="339" spans="1:31" x14ac:dyDescent="0.15">
      <c r="A339" s="17">
        <v>335</v>
      </c>
      <c r="B339" s="8" t="s">
        <v>189</v>
      </c>
      <c r="C339" s="8" t="s">
        <v>88</v>
      </c>
      <c r="D339" s="7">
        <v>2002</v>
      </c>
      <c r="E339" s="7">
        <v>-54</v>
      </c>
      <c r="F339" s="56"/>
      <c r="G339" s="7" t="s">
        <v>55</v>
      </c>
      <c r="H339" s="33">
        <v>0</v>
      </c>
      <c r="I339" s="23"/>
      <c r="J339" s="23"/>
      <c r="K339" s="14">
        <f>($K$3*(IF(I339=1,5,IF(I339=2,3,IF(I339=3,1.8,IF(I339=5,1.08,IF(I339=9,0.75,IF(I339=17,0.53,IF(I339=33,0.37,IF(I339&gt;=65,0.26,0))))))))))+(J339*1*$K$3)</f>
        <v>0</v>
      </c>
      <c r="L339" s="43"/>
      <c r="M339" s="43"/>
      <c r="N339" s="44">
        <f>($N$3*(IF(L339=1,5,IF(L339=2,3,IF(L339=3,1.8,IF(L339=5,1.08,IF(L339=9,0.75,IF(L339=17,0.53,IF(L339=33,0.37,IF(L339&gt;=65,0.26,0))))))))))+(M339*1*$N$3)</f>
        <v>0</v>
      </c>
      <c r="O339" s="23"/>
      <c r="P339" s="23"/>
      <c r="Q339" s="14">
        <f>($Q$3*(IF(O339=1,5,IF(O339=2,3,IF(O339=3,1.8,IF(O339=5,1.08,IF(O339=9,0.75,IF(O339=17,0.53,IF(O339=33,0.37,IF(O339&gt;=65,0.26,0))))))))))+(P339*1*$Q$3)</f>
        <v>0</v>
      </c>
      <c r="R339" s="43"/>
      <c r="S339" s="43"/>
      <c r="T339" s="44">
        <f>($T$3*(IF(R339=1,5,IF(R339=2,3,IF(R339=3,1.8,IF(R339=5,1.08,IF(R339=9,0.75,IF(R339=17,0.53,IF(R339=33,0.37,IF(R339&gt;=65,0.26,0))))))))))+(S339*1*$T$3)</f>
        <v>0</v>
      </c>
      <c r="U339" s="23"/>
      <c r="V339" s="23"/>
      <c r="W339" s="14">
        <f>($W$3*(IF(U339=1,5,IF(U339=2,3,IF(U339=3,1.8,IF(U339=5,1.08,IF(U339=9,0.75,IF(U339=17,0.53,IF(U339=33,0.37,IF(U339&gt;=65,0.26,0))))))))))+(V339*1*$W$3)</f>
        <v>0</v>
      </c>
      <c r="X339" s="43"/>
      <c r="Y339" s="43"/>
      <c r="Z339" s="44">
        <f>($W$3*(IF(X339=1,5,IF(X339=2,3,IF(X339=3,1.8,IF(X339=5,1.08,IF(X339=9,0.75,IF(X339=17,0.53,IF(X339=33,0.37,IF(X339&gt;=65,0.26,0))))))))))+(Y339*1*$W$3)</f>
        <v>0</v>
      </c>
      <c r="AA339" s="23"/>
      <c r="AB339" s="23"/>
      <c r="AC339" s="14">
        <f>($W$3*(IF(AA339=1,5,IF(AA339=2,3,IF(AA339=3,1.8,IF(AA339=5,1.08,IF(AA339=9,0.75,IF(AA339=17,0.53,IF(AA339=33,0.37,IF(AA339&gt;=65,0.26,0))))))))))+(AB339*1*$W$3)</f>
        <v>0</v>
      </c>
      <c r="AD339" s="33">
        <f>H339+K339+N339+Q339+T339+W339+Z339+AC339</f>
        <v>0</v>
      </c>
      <c r="AE339" s="33">
        <f>IF(D339&gt;1998,H339+K339+N339+Q339+T339+W339+Z339+AC339,"n/d")</f>
        <v>0</v>
      </c>
    </row>
    <row r="340" spans="1:31" x14ac:dyDescent="0.15">
      <c r="A340" s="17">
        <v>336</v>
      </c>
      <c r="B340" s="6" t="s">
        <v>81</v>
      </c>
      <c r="C340" s="8" t="s">
        <v>82</v>
      </c>
      <c r="D340" s="7">
        <v>1997</v>
      </c>
      <c r="E340" s="7">
        <v>-87</v>
      </c>
      <c r="F340" s="56"/>
      <c r="G340" s="7" t="s">
        <v>55</v>
      </c>
      <c r="H340" s="33">
        <v>0</v>
      </c>
      <c r="I340" s="22"/>
      <c r="J340" s="23"/>
      <c r="K340" s="14">
        <f>($K$3*(IF(I340=1,5,IF(I340=2,3,IF(I340=3,1.8,IF(I340=5,1.08,IF(I340=9,0.75,IF(I340=17,0.53,IF(I340=33,0.37,IF(I340&gt;=65,0.26,0))))))))))+(J340*1*$K$3)</f>
        <v>0</v>
      </c>
      <c r="L340" s="42"/>
      <c r="M340" s="43"/>
      <c r="N340" s="44">
        <f>($N$3*(IF(L340=1,5,IF(L340=2,3,IF(L340=3,1.8,IF(L340=5,1.08,IF(L340=9,0.75,IF(L340=17,0.53,IF(L340=33,0.37,IF(L340&gt;=65,0.26,0))))))))))+(M340*1*$N$3)</f>
        <v>0</v>
      </c>
      <c r="O340" s="22"/>
      <c r="P340" s="23"/>
      <c r="Q340" s="14">
        <f>($Q$3*(IF(O340=1,5,IF(O340=2,3,IF(O340=3,1.8,IF(O340=5,1.08,IF(O340=9,0.75,IF(O340=17,0.53,IF(O340=33,0.37,IF(O340&gt;=65,0.26,0))))))))))+(P340*1*$Q$3)</f>
        <v>0</v>
      </c>
      <c r="R340" s="42"/>
      <c r="S340" s="43"/>
      <c r="T340" s="44">
        <f>($T$3*(IF(R340=1,5,IF(R340=2,3,IF(R340=3,1.8,IF(R340=5,1.08,IF(R340=9,0.75,IF(R340=17,0.53,IF(R340=33,0.37,IF(R340&gt;=65,0.26,0))))))))))+(S340*1*$T$3)</f>
        <v>0</v>
      </c>
      <c r="U340" s="22"/>
      <c r="V340" s="23"/>
      <c r="W340" s="14">
        <f>($W$3*(IF(U340=1,5,IF(U340=2,3,IF(U340=3,1.8,IF(U340=5,1.08,IF(U340=9,0.75,IF(U340=17,0.53,IF(U340=33,0.37,IF(U340&gt;=65,0.26,0))))))))))+(V340*1*$W$3)</f>
        <v>0</v>
      </c>
      <c r="X340" s="42"/>
      <c r="Y340" s="43"/>
      <c r="Z340" s="44">
        <f>($W$3*(IF(X340=1,5,IF(X340=2,3,IF(X340=3,1.8,IF(X340=5,1.08,IF(X340=9,0.75,IF(X340=17,0.53,IF(X340=33,0.37,IF(X340&gt;=65,0.26,0))))))))))+(Y340*1*$W$3)</f>
        <v>0</v>
      </c>
      <c r="AA340" s="22"/>
      <c r="AB340" s="23"/>
      <c r="AC340" s="14">
        <f>($W$3*(IF(AA340=1,5,IF(AA340=2,3,IF(AA340=3,1.8,IF(AA340=5,1.08,IF(AA340=9,0.75,IF(AA340=17,0.53,IF(AA340=33,0.37,IF(AA340&gt;=65,0.26,0))))))))))+(AB340*1*$W$3)</f>
        <v>0</v>
      </c>
      <c r="AD340" s="33">
        <f>H340+K340+N340+Q340+T340+W340+Z340+AC340</f>
        <v>0</v>
      </c>
      <c r="AE340" s="33" t="str">
        <f>IF(D340&gt;1998,H340+K340+N340+Q340+T340+W340+Z340+AC340,"n/d")</f>
        <v>n/d</v>
      </c>
    </row>
    <row r="341" spans="1:31" x14ac:dyDescent="0.15">
      <c r="A341" s="17">
        <v>337</v>
      </c>
      <c r="B341" s="8" t="s">
        <v>81</v>
      </c>
      <c r="C341" s="8" t="s">
        <v>82</v>
      </c>
      <c r="D341" s="7">
        <v>1997</v>
      </c>
      <c r="E341" s="7">
        <v>-80</v>
      </c>
      <c r="F341" s="56"/>
      <c r="G341" s="7" t="s">
        <v>55</v>
      </c>
      <c r="H341" s="33">
        <v>0</v>
      </c>
      <c r="I341" s="23"/>
      <c r="J341" s="23"/>
      <c r="K341" s="14">
        <f>($K$3*(IF(I341=1,5,IF(I341=2,3,IF(I341=3,1.8,IF(I341=5,1.08,IF(I341=9,0.75,IF(I341=17,0.53,IF(I341=33,0.37,IF(I341&gt;=65,0.26,0))))))))))+(J341*1*$K$3)</f>
        <v>0</v>
      </c>
      <c r="L341" s="43"/>
      <c r="M341" s="43"/>
      <c r="N341" s="44">
        <f>($N$3*(IF(L341=1,5,IF(L341=2,3,IF(L341=3,1.8,IF(L341=5,1.08,IF(L341=9,0.75,IF(L341=17,0.53,IF(L341=33,0.37,IF(L341&gt;=65,0.26,0))))))))))+(M341*1*$N$3)</f>
        <v>0</v>
      </c>
      <c r="O341" s="23"/>
      <c r="P341" s="23"/>
      <c r="Q341" s="14">
        <f>($Q$3*(IF(O341=1,5,IF(O341=2,3,IF(O341=3,1.8,IF(O341=5,1.08,IF(O341=9,0.75,IF(O341=17,0.53,IF(O341=33,0.37,IF(O341&gt;=65,0.26,0))))))))))+(P341*1*$Q$3)</f>
        <v>0</v>
      </c>
      <c r="R341" s="43"/>
      <c r="S341" s="43"/>
      <c r="T341" s="44">
        <f>($T$3*(IF(R341=1,5,IF(R341=2,3,IF(R341=3,1.8,IF(R341=5,1.08,IF(R341=9,0.75,IF(R341=17,0.53,IF(R341=33,0.37,IF(R341&gt;=65,0.26,0))))))))))+(S341*1*$T$3)</f>
        <v>0</v>
      </c>
      <c r="U341" s="23"/>
      <c r="V341" s="23"/>
      <c r="W341" s="14">
        <f>($W$3*(IF(U341=1,5,IF(U341=2,3,IF(U341=3,1.8,IF(U341=5,1.08,IF(U341=9,0.75,IF(U341=17,0.53,IF(U341=33,0.37,IF(U341&gt;=65,0.26,0))))))))))+(V341*1*$W$3)</f>
        <v>0</v>
      </c>
      <c r="X341" s="43"/>
      <c r="Y341" s="43"/>
      <c r="Z341" s="44">
        <f>($W$3*(IF(X341=1,5,IF(X341=2,3,IF(X341=3,1.8,IF(X341=5,1.08,IF(X341=9,0.75,IF(X341=17,0.53,IF(X341=33,0.37,IF(X341&gt;=65,0.26,0))))))))))+(Y341*1*$W$3)</f>
        <v>0</v>
      </c>
      <c r="AA341" s="23"/>
      <c r="AB341" s="23"/>
      <c r="AC341" s="14">
        <f>($W$3*(IF(AA341=1,5,IF(AA341=2,3,IF(AA341=3,1.8,IF(AA341=5,1.08,IF(AA341=9,0.75,IF(AA341=17,0.53,IF(AA341=33,0.37,IF(AA341&gt;=65,0.26,0))))))))))+(AB341*1*$W$3)</f>
        <v>0</v>
      </c>
      <c r="AD341" s="33">
        <f>H341+K341+N341+Q341+T341+W341+Z341+AC341</f>
        <v>0</v>
      </c>
      <c r="AE341" s="33" t="str">
        <f>IF(D341&gt;1998,H341+K341+N341+Q341+T341+W341+Z341+AC341,"n/d")</f>
        <v>n/d</v>
      </c>
    </row>
    <row r="342" spans="1:31" x14ac:dyDescent="0.15">
      <c r="A342" s="17">
        <v>338</v>
      </c>
      <c r="B342" s="8" t="s">
        <v>171</v>
      </c>
      <c r="C342" s="8" t="s">
        <v>106</v>
      </c>
      <c r="D342" s="7">
        <v>2000</v>
      </c>
      <c r="E342" s="7">
        <v>-68</v>
      </c>
      <c r="F342" s="56"/>
      <c r="G342" s="7" t="s">
        <v>55</v>
      </c>
      <c r="H342" s="33">
        <v>0</v>
      </c>
      <c r="I342" s="23"/>
      <c r="J342" s="23"/>
      <c r="K342" s="14">
        <f>($K$3*(IF(I342=1,5,IF(I342=2,3,IF(I342=3,1.8,IF(I342=5,1.08,IF(I342=9,0.75,IF(I342=17,0.53,IF(I342=33,0.37,IF(I342&gt;=65,0.26,0))))))))))+(J342*1*$K$3)</f>
        <v>0</v>
      </c>
      <c r="L342" s="43"/>
      <c r="M342" s="43"/>
      <c r="N342" s="44">
        <f>($N$3*(IF(L342=1,5,IF(L342=2,3,IF(L342=3,1.8,IF(L342=5,1.08,IF(L342=9,0.75,IF(L342=17,0.53,IF(L342=33,0.37,IF(L342&gt;=65,0.26,0))))))))))+(M342*1*$N$3)</f>
        <v>0</v>
      </c>
      <c r="O342" s="23"/>
      <c r="P342" s="23"/>
      <c r="Q342" s="14">
        <f>($Q$3*(IF(O342=1,5,IF(O342=2,3,IF(O342=3,1.8,IF(O342=5,1.08,IF(O342=9,0.75,IF(O342=17,0.53,IF(O342=33,0.37,IF(O342&gt;=65,0.26,0))))))))))+(P342*1*$Q$3)</f>
        <v>0</v>
      </c>
      <c r="R342" s="43"/>
      <c r="S342" s="43"/>
      <c r="T342" s="44">
        <f>($T$3*(IF(R342=1,5,IF(R342=2,3,IF(R342=3,1.8,IF(R342=5,1.08,IF(R342=9,0.75,IF(R342=17,0.53,IF(R342=33,0.37,IF(R342&gt;=65,0.26,0))))))))))+(S342*1*$T$3)</f>
        <v>0</v>
      </c>
      <c r="U342" s="23"/>
      <c r="V342" s="23"/>
      <c r="W342" s="14">
        <f>($W$3*(IF(U342=1,5,IF(U342=2,3,IF(U342=3,1.8,IF(U342=5,1.08,IF(U342=9,0.75,IF(U342=17,0.53,IF(U342=33,0.37,IF(U342&gt;=65,0.26,0))))))))))+(V342*1*$W$3)</f>
        <v>0</v>
      </c>
      <c r="X342" s="43"/>
      <c r="Y342" s="43"/>
      <c r="Z342" s="44">
        <f>($W$3*(IF(X342=1,5,IF(X342=2,3,IF(X342=3,1.8,IF(X342=5,1.08,IF(X342=9,0.75,IF(X342=17,0.53,IF(X342=33,0.37,IF(X342&gt;=65,0.26,0))))))))))+(Y342*1*$W$3)</f>
        <v>0</v>
      </c>
      <c r="AA342" s="23"/>
      <c r="AB342" s="23"/>
      <c r="AC342" s="14">
        <f>($W$3*(IF(AA342=1,5,IF(AA342=2,3,IF(AA342=3,1.8,IF(AA342=5,1.08,IF(AA342=9,0.75,IF(AA342=17,0.53,IF(AA342=33,0.37,IF(AA342&gt;=65,0.26,0))))))))))+(AB342*1*$W$3)</f>
        <v>0</v>
      </c>
      <c r="AD342" s="33">
        <f>H342+K342+N342+Q342+T342+W342+Z342+AC342</f>
        <v>0</v>
      </c>
      <c r="AE342" s="33">
        <f>IF(D342&gt;1998,H342+K342+N342+Q342+T342+W342+Z342+AC342,"n/d")</f>
        <v>0</v>
      </c>
    </row>
    <row r="343" spans="1:31" x14ac:dyDescent="0.15">
      <c r="A343" s="17">
        <v>339</v>
      </c>
      <c r="B343" s="8" t="s">
        <v>184</v>
      </c>
      <c r="C343" s="8" t="s">
        <v>180</v>
      </c>
      <c r="D343" s="7">
        <v>2000</v>
      </c>
      <c r="E343" s="7" t="s">
        <v>53</v>
      </c>
      <c r="F343" s="56"/>
      <c r="G343" s="7" t="s">
        <v>55</v>
      </c>
      <c r="H343" s="33">
        <v>0</v>
      </c>
      <c r="I343" s="23"/>
      <c r="J343" s="23"/>
      <c r="K343" s="14">
        <f>($K$3*(IF(I343=1,5,IF(I343=2,3,IF(I343=3,1.8,IF(I343=5,1.08,IF(I343=9,0.75,IF(I343=17,0.53,IF(I343=33,0.37,IF(I343&gt;=65,0.26,0))))))))))+(J343*1*$K$3)</f>
        <v>0</v>
      </c>
      <c r="L343" s="43"/>
      <c r="M343" s="43"/>
      <c r="N343" s="44">
        <f>($N$3*(IF(L343=1,5,IF(L343=2,3,IF(L343=3,1.8,IF(L343=5,1.08,IF(L343=9,0.75,IF(L343=17,0.53,IF(L343=33,0.37,IF(L343&gt;=65,0.26,0))))))))))+(M343*1*$N$3)</f>
        <v>0</v>
      </c>
      <c r="O343" s="23"/>
      <c r="P343" s="23"/>
      <c r="Q343" s="14">
        <f>($Q$3*(IF(O343=1,5,IF(O343=2,3,IF(O343=3,1.8,IF(O343=5,1.08,IF(O343=9,0.75,IF(O343=17,0.53,IF(O343=33,0.37,IF(O343&gt;=65,0.26,0))))))))))+(P343*1*$Q$3)</f>
        <v>0</v>
      </c>
      <c r="R343" s="43"/>
      <c r="S343" s="43"/>
      <c r="T343" s="44">
        <f>($T$3*(IF(R343=1,5,IF(R343=2,3,IF(R343=3,1.8,IF(R343=5,1.08,IF(R343=9,0.75,IF(R343=17,0.53,IF(R343=33,0.37,IF(R343&gt;=65,0.26,0))))))))))+(S343*1*$T$3)</f>
        <v>0</v>
      </c>
      <c r="U343" s="23"/>
      <c r="V343" s="23"/>
      <c r="W343" s="14">
        <f>($W$3*(IF(U343=1,5,IF(U343=2,3,IF(U343=3,1.8,IF(U343=5,1.08,IF(U343=9,0.75,IF(U343=17,0.53,IF(U343=33,0.37,IF(U343&gt;=65,0.26,0))))))))))+(V343*1*$W$3)</f>
        <v>0</v>
      </c>
      <c r="X343" s="43"/>
      <c r="Y343" s="43"/>
      <c r="Z343" s="44">
        <f>($W$3*(IF(X343=1,5,IF(X343=2,3,IF(X343=3,1.8,IF(X343=5,1.08,IF(X343=9,0.75,IF(X343=17,0.53,IF(X343=33,0.37,IF(X343&gt;=65,0.26,0))))))))))+(Y343*1*$W$3)</f>
        <v>0</v>
      </c>
      <c r="AA343" s="23"/>
      <c r="AB343" s="23"/>
      <c r="AC343" s="14">
        <f>($W$3*(IF(AA343=1,5,IF(AA343=2,3,IF(AA343=3,1.8,IF(AA343=5,1.08,IF(AA343=9,0.75,IF(AA343=17,0.53,IF(AA343=33,0.37,IF(AA343&gt;=65,0.26,0))))))))))+(AB343*1*$W$3)</f>
        <v>0</v>
      </c>
      <c r="AD343" s="33">
        <f>H343+K343+N343+Q343+T343+W343+Z343+AC343</f>
        <v>0</v>
      </c>
      <c r="AE343" s="33">
        <f>IF(D343&gt;1998,H343+K343+N343+Q343+T343+W343+Z343+AC343,"n/d")</f>
        <v>0</v>
      </c>
    </row>
    <row r="344" spans="1:31" x14ac:dyDescent="0.15">
      <c r="A344" s="17">
        <v>340</v>
      </c>
      <c r="B344" s="6" t="s">
        <v>24</v>
      </c>
      <c r="C344" s="6" t="s">
        <v>102</v>
      </c>
      <c r="D344" s="29">
        <v>1998</v>
      </c>
      <c r="E344" s="7">
        <v>-68</v>
      </c>
      <c r="F344" s="56"/>
      <c r="G344" s="7" t="s">
        <v>55</v>
      </c>
      <c r="H344" s="33">
        <v>0</v>
      </c>
      <c r="I344" s="22"/>
      <c r="J344" s="23"/>
      <c r="K344" s="14">
        <f>($K$3*(IF(I344=1,5,IF(I344=2,3,IF(I344=3,1.8,IF(I344=5,1.08,IF(I344=9,0.75,IF(I344=17,0.53,IF(I344=33,0.37,IF(I344&gt;=65,0.26,0))))))))))+(J344*1*$K$3)</f>
        <v>0</v>
      </c>
      <c r="L344" s="42"/>
      <c r="M344" s="43"/>
      <c r="N344" s="44">
        <f>($N$3*(IF(L344=1,5,IF(L344=2,3,IF(L344=3,1.8,IF(L344=5,1.08,IF(L344=9,0.75,IF(L344=17,0.53,IF(L344=33,0.37,IF(L344&gt;=65,0.26,0))))))))))+(M344*1*$N$3)</f>
        <v>0</v>
      </c>
      <c r="O344" s="22"/>
      <c r="P344" s="23"/>
      <c r="Q344" s="14">
        <f>($Q$3*(IF(O344=1,5,IF(O344=2,3,IF(O344=3,1.8,IF(O344=5,1.08,IF(O344=9,0.75,IF(O344=17,0.53,IF(O344=33,0.37,IF(O344&gt;=65,0.26,0))))))))))+(P344*1*$Q$3)</f>
        <v>0</v>
      </c>
      <c r="R344" s="42"/>
      <c r="S344" s="43"/>
      <c r="T344" s="44">
        <f>($T$3*(IF(R344=1,5,IF(R344=2,3,IF(R344=3,1.8,IF(R344=5,1.08,IF(R344=9,0.75,IF(R344=17,0.53,IF(R344=33,0.37,IF(R344&gt;=65,0.26,0))))))))))+(S344*1*$T$3)</f>
        <v>0</v>
      </c>
      <c r="U344" s="22"/>
      <c r="V344" s="23"/>
      <c r="W344" s="14">
        <f>($W$3*(IF(U344=1,5,IF(U344=2,3,IF(U344=3,1.8,IF(U344=5,1.08,IF(U344=9,0.75,IF(U344=17,0.53,IF(U344=33,0.37,IF(U344&gt;=65,0.26,0))))))))))+(V344*1*$W$3)</f>
        <v>0</v>
      </c>
      <c r="X344" s="42"/>
      <c r="Y344" s="43"/>
      <c r="Z344" s="44">
        <f>($W$3*(IF(X344=1,5,IF(X344=2,3,IF(X344=3,1.8,IF(X344=5,1.08,IF(X344=9,0.75,IF(X344=17,0.53,IF(X344=33,0.37,IF(X344&gt;=65,0.26,0))))))))))+(Y344*1*$W$3)</f>
        <v>0</v>
      </c>
      <c r="AA344" s="22"/>
      <c r="AB344" s="23"/>
      <c r="AC344" s="14">
        <f>($W$3*(IF(AA344=1,5,IF(AA344=2,3,IF(AA344=3,1.8,IF(AA344=5,1.08,IF(AA344=9,0.75,IF(AA344=17,0.53,IF(AA344=33,0.37,IF(AA344&gt;=65,0.26,0))))))))))+(AB344*1*$W$3)</f>
        <v>0</v>
      </c>
      <c r="AD344" s="33">
        <f>H344+K344+N344+Q344+T344+W344+Z344+AC344</f>
        <v>0</v>
      </c>
      <c r="AE344" s="33" t="str">
        <f>IF(D344&gt;1998,H344+K344+N344+Q344+T344+W344+Z344+AC344,"n/d")</f>
        <v>n/d</v>
      </c>
    </row>
    <row r="345" spans="1:31" x14ac:dyDescent="0.15">
      <c r="A345" s="17">
        <v>341</v>
      </c>
      <c r="B345" s="6" t="s">
        <v>237</v>
      </c>
      <c r="C345" s="6" t="s">
        <v>68</v>
      </c>
      <c r="D345" s="29">
        <v>2002</v>
      </c>
      <c r="E345" s="7">
        <v>-49</v>
      </c>
      <c r="F345" s="56"/>
      <c r="G345" s="7" t="s">
        <v>56</v>
      </c>
      <c r="H345" s="33">
        <v>0</v>
      </c>
      <c r="I345" s="22"/>
      <c r="J345" s="23"/>
      <c r="K345" s="14">
        <f>($K$3*(IF(I345=1,5,IF(I345=2,3,IF(I345=3,1.8,IF(I345=5,1.08,IF(I345=9,0.75,IF(I345=17,0.53,IF(I345=33,0.37,IF(I345&gt;=65,0.26,0))))))))))+(J345*1*$K$3)</f>
        <v>0</v>
      </c>
      <c r="L345" s="42"/>
      <c r="M345" s="43"/>
      <c r="N345" s="44">
        <f>($N$3*(IF(L345=1,5,IF(L345=2,3,IF(L345=3,1.8,IF(L345=5,1.08,IF(L345=9,0.75,IF(L345=17,0.53,IF(L345=33,0.37,IF(L345&gt;=65,0.26,0))))))))))+(M345*1*$N$3)</f>
        <v>0</v>
      </c>
      <c r="O345" s="22"/>
      <c r="P345" s="23"/>
      <c r="Q345" s="14">
        <f>($Q$3*(IF(O345=1,5,IF(O345=2,3,IF(O345=3,1.8,IF(O345=5,1.08,IF(O345=9,0.75,IF(O345=17,0.53,IF(O345=33,0.37,IF(O345&gt;=65,0.26,0))))))))))+(P345*1*$Q$3)</f>
        <v>0</v>
      </c>
      <c r="R345" s="42"/>
      <c r="S345" s="43"/>
      <c r="T345" s="44">
        <f>($T$3*(IF(R345=1,5,IF(R345=2,3,IF(R345=3,1.8,IF(R345=5,1.08,IF(R345=9,0.75,IF(R345=17,0.53,IF(R345=33,0.37,IF(R345&gt;=65,0.26,0))))))))))+(S345*1*$T$3)</f>
        <v>0</v>
      </c>
      <c r="U345" s="22"/>
      <c r="V345" s="23"/>
      <c r="W345" s="14">
        <f>($W$3*(IF(U345=1,5,IF(U345=2,3,IF(U345=3,1.8,IF(U345=5,1.08,IF(U345=9,0.75,IF(U345=17,0.53,IF(U345=33,0.37,IF(U345&gt;=65,0.26,0))))))))))+(V345*1*$W$3)</f>
        <v>0</v>
      </c>
      <c r="X345" s="42"/>
      <c r="Y345" s="43"/>
      <c r="Z345" s="44">
        <f>($W$3*(IF(X345=1,5,IF(X345=2,3,IF(X345=3,1.8,IF(X345=5,1.08,IF(X345=9,0.75,IF(X345=17,0.53,IF(X345=33,0.37,IF(X345&gt;=65,0.26,0))))))))))+(Y345*1*$W$3)</f>
        <v>0</v>
      </c>
      <c r="AA345" s="22"/>
      <c r="AB345" s="23"/>
      <c r="AC345" s="14">
        <f>($W$3*(IF(AA345=1,5,IF(AA345=2,3,IF(AA345=3,1.8,IF(AA345=5,1.08,IF(AA345=9,0.75,IF(AA345=17,0.53,IF(AA345=33,0.37,IF(AA345&gt;=65,0.26,0))))))))))+(AB345*1*$W$3)</f>
        <v>0</v>
      </c>
      <c r="AD345" s="33">
        <f>H345+K345+N345+Q345+T345+W345+Z345+AC345</f>
        <v>0</v>
      </c>
      <c r="AE345" s="33">
        <f>IF(D345&gt;1998,H345+K345+N345+Q345+T345+W345+Z345+AC345,"n/d")</f>
        <v>0</v>
      </c>
    </row>
    <row r="346" spans="1:31" x14ac:dyDescent="0.15">
      <c r="A346" s="17">
        <v>342</v>
      </c>
      <c r="B346" s="6" t="s">
        <v>31</v>
      </c>
      <c r="C346" s="6" t="s">
        <v>0</v>
      </c>
      <c r="D346" s="29">
        <v>2000</v>
      </c>
      <c r="E346" s="7">
        <v>-80</v>
      </c>
      <c r="F346" s="56"/>
      <c r="G346" s="7" t="s">
        <v>55</v>
      </c>
      <c r="H346" s="33">
        <v>0</v>
      </c>
      <c r="I346" s="22"/>
      <c r="J346" s="23"/>
      <c r="K346" s="14">
        <f>($K$3*(IF(I346=1,5,IF(I346=2,3,IF(I346=3,1.8,IF(I346=5,1.08,IF(I346=9,0.75,IF(I346=17,0.53,IF(I346=33,0.37,IF(I346&gt;=65,0.26,0))))))))))+(J346*1*$K$3)</f>
        <v>0</v>
      </c>
      <c r="L346" s="42"/>
      <c r="M346" s="43"/>
      <c r="N346" s="44">
        <f>($N$3*(IF(L346=1,5,IF(L346=2,3,IF(L346=3,1.8,IF(L346=5,1.08,IF(L346=9,0.75,IF(L346=17,0.53,IF(L346=33,0.37,IF(L346&gt;=65,0.26,0))))))))))+(M346*1*$N$3)</f>
        <v>0</v>
      </c>
      <c r="O346" s="22"/>
      <c r="P346" s="23"/>
      <c r="Q346" s="14">
        <f>($Q$3*(IF(O346=1,5,IF(O346=2,3,IF(O346=3,1.8,IF(O346=5,1.08,IF(O346=9,0.75,IF(O346=17,0.53,IF(O346=33,0.37,IF(O346&gt;=65,0.26,0))))))))))+(P346*1*$Q$3)</f>
        <v>0</v>
      </c>
      <c r="R346" s="42"/>
      <c r="S346" s="43"/>
      <c r="T346" s="44">
        <f>($T$3*(IF(R346=1,5,IF(R346=2,3,IF(R346=3,1.8,IF(R346=5,1.08,IF(R346=9,0.75,IF(R346=17,0.53,IF(R346=33,0.37,IF(R346&gt;=65,0.26,0))))))))))+(S346*1*$T$3)</f>
        <v>0</v>
      </c>
      <c r="U346" s="22"/>
      <c r="V346" s="23"/>
      <c r="W346" s="14">
        <f>($W$3*(IF(U346=1,5,IF(U346=2,3,IF(U346=3,1.8,IF(U346=5,1.08,IF(U346=9,0.75,IF(U346=17,0.53,IF(U346=33,0.37,IF(U346&gt;=65,0.26,0))))))))))+(V346*1*$W$3)</f>
        <v>0</v>
      </c>
      <c r="X346" s="42"/>
      <c r="Y346" s="43"/>
      <c r="Z346" s="44">
        <f>($W$3*(IF(X346=1,5,IF(X346=2,3,IF(X346=3,1.8,IF(X346=5,1.08,IF(X346=9,0.75,IF(X346=17,0.53,IF(X346=33,0.37,IF(X346&gt;=65,0.26,0))))))))))+(Y346*1*$W$3)</f>
        <v>0</v>
      </c>
      <c r="AA346" s="22"/>
      <c r="AB346" s="23"/>
      <c r="AC346" s="14">
        <f>($W$3*(IF(AA346=1,5,IF(AA346=2,3,IF(AA346=3,1.8,IF(AA346=5,1.08,IF(AA346=9,0.75,IF(AA346=17,0.53,IF(AA346=33,0.37,IF(AA346&gt;=65,0.26,0))))))))))+(AB346*1*$W$3)</f>
        <v>0</v>
      </c>
      <c r="AD346" s="33">
        <f>H346+K346+N346+Q346+T346+W346+Z346+AC346</f>
        <v>0</v>
      </c>
      <c r="AE346" s="33">
        <f>IF(D346&gt;1998,H346+K346+N346+Q346+T346+W346+Z346+AC346,"n/d")</f>
        <v>0</v>
      </c>
    </row>
    <row r="347" spans="1:31" x14ac:dyDescent="0.15">
      <c r="A347" s="17">
        <v>343</v>
      </c>
      <c r="B347" s="8" t="s">
        <v>187</v>
      </c>
      <c r="C347" s="8" t="s">
        <v>96</v>
      </c>
      <c r="D347" s="7">
        <v>2000</v>
      </c>
      <c r="E347" s="7">
        <v>-68</v>
      </c>
      <c r="F347" s="56"/>
      <c r="G347" s="7" t="s">
        <v>55</v>
      </c>
      <c r="H347" s="33">
        <v>0</v>
      </c>
      <c r="I347" s="23"/>
      <c r="J347" s="23"/>
      <c r="K347" s="14">
        <f>($K$3*(IF(I347=1,5,IF(I347=2,3,IF(I347=3,1.8,IF(I347=5,1.08,IF(I347=9,0.75,IF(I347=17,0.53,IF(I347=33,0.37,IF(I347&gt;=65,0.26,0))))))))))+(J347*1*$K$3)</f>
        <v>0</v>
      </c>
      <c r="L347" s="43"/>
      <c r="M347" s="43"/>
      <c r="N347" s="44">
        <f>($N$3*(IF(L347=1,5,IF(L347=2,3,IF(L347=3,1.8,IF(L347=5,1.08,IF(L347=9,0.75,IF(L347=17,0.53,IF(L347=33,0.37,IF(L347&gt;=65,0.26,0))))))))))+(M347*1*$N$3)</f>
        <v>0</v>
      </c>
      <c r="O347" s="23"/>
      <c r="P347" s="23"/>
      <c r="Q347" s="14">
        <f>($Q$3*(IF(O347=1,5,IF(O347=2,3,IF(O347=3,1.8,IF(O347=5,1.08,IF(O347=9,0.75,IF(O347=17,0.53,IF(O347=33,0.37,IF(O347&gt;=65,0.26,0))))))))))+(P347*1*$Q$3)</f>
        <v>0</v>
      </c>
      <c r="R347" s="43"/>
      <c r="S347" s="43"/>
      <c r="T347" s="44">
        <f>($T$3*(IF(R347=1,5,IF(R347=2,3,IF(R347=3,1.8,IF(R347=5,1.08,IF(R347=9,0.75,IF(R347=17,0.53,IF(R347=33,0.37,IF(R347&gt;=65,0.26,0))))))))))+(S347*1*$T$3)</f>
        <v>0</v>
      </c>
      <c r="U347" s="23"/>
      <c r="V347" s="23"/>
      <c r="W347" s="14">
        <f>($W$3*(IF(U347=1,5,IF(U347=2,3,IF(U347=3,1.8,IF(U347=5,1.08,IF(U347=9,0.75,IF(U347=17,0.53,IF(U347=33,0.37,IF(U347&gt;=65,0.26,0))))))))))+(V347*1*$W$3)</f>
        <v>0</v>
      </c>
      <c r="X347" s="43"/>
      <c r="Y347" s="43"/>
      <c r="Z347" s="44">
        <f>($W$3*(IF(X347=1,5,IF(X347=2,3,IF(X347=3,1.8,IF(X347=5,1.08,IF(X347=9,0.75,IF(X347=17,0.53,IF(X347=33,0.37,IF(X347&gt;=65,0.26,0))))))))))+(Y347*1*$W$3)</f>
        <v>0</v>
      </c>
      <c r="AA347" s="23"/>
      <c r="AB347" s="23"/>
      <c r="AC347" s="14">
        <f>($W$3*(IF(AA347=1,5,IF(AA347=2,3,IF(AA347=3,1.8,IF(AA347=5,1.08,IF(AA347=9,0.75,IF(AA347=17,0.53,IF(AA347=33,0.37,IF(AA347&gt;=65,0.26,0))))))))))+(AB347*1*$W$3)</f>
        <v>0</v>
      </c>
      <c r="AD347" s="33">
        <f>H347+K347+N347+Q347+T347+W347+Z347+AC347</f>
        <v>0</v>
      </c>
      <c r="AE347" s="33">
        <f>IF(D347&gt;1998,H347+K347+N347+Q347+T347+W347+Z347+AC347,"n/d")</f>
        <v>0</v>
      </c>
    </row>
    <row r="348" spans="1:31" x14ac:dyDescent="0.15">
      <c r="A348" s="17">
        <v>344</v>
      </c>
      <c r="B348" s="6" t="s">
        <v>232</v>
      </c>
      <c r="C348" s="8" t="s">
        <v>102</v>
      </c>
      <c r="D348" s="7">
        <v>2001</v>
      </c>
      <c r="E348" s="7">
        <v>-67</v>
      </c>
      <c r="F348" s="56"/>
      <c r="G348" s="7" t="s">
        <v>56</v>
      </c>
      <c r="H348" s="33">
        <v>0</v>
      </c>
      <c r="I348" s="22"/>
      <c r="J348" s="23"/>
      <c r="K348" s="14">
        <f>($K$3*(IF(I348=1,5,IF(I348=2,3,IF(I348=3,1.8,IF(I348=5,1.08,IF(I348=9,0.75,IF(I348=17,0.53,IF(I348=33,0.37,IF(I348&gt;=65,0.26,0))))))))))+(J348*1*$K$3)</f>
        <v>0</v>
      </c>
      <c r="L348" s="42"/>
      <c r="M348" s="43"/>
      <c r="N348" s="44">
        <f>($N$3*(IF(L348=1,5,IF(L348=2,3,IF(L348=3,1.8,IF(L348=5,1.08,IF(L348=9,0.75,IF(L348=17,0.53,IF(L348=33,0.37,IF(L348&gt;=65,0.26,0))))))))))+(M348*1*$N$3)</f>
        <v>0</v>
      </c>
      <c r="O348" s="22"/>
      <c r="P348" s="23"/>
      <c r="Q348" s="14">
        <f>($Q$3*(IF(O348=1,5,IF(O348=2,3,IF(O348=3,1.8,IF(O348=5,1.08,IF(O348=9,0.75,IF(O348=17,0.53,IF(O348=33,0.37,IF(O348&gt;=65,0.26,0))))))))))+(P348*1*$Q$3)</f>
        <v>0</v>
      </c>
      <c r="R348" s="42"/>
      <c r="S348" s="43"/>
      <c r="T348" s="44">
        <f>($T$3*(IF(R348=1,5,IF(R348=2,3,IF(R348=3,1.8,IF(R348=5,1.08,IF(R348=9,0.75,IF(R348=17,0.53,IF(R348=33,0.37,IF(R348&gt;=65,0.26,0))))))))))+(S348*1*$T$3)</f>
        <v>0</v>
      </c>
      <c r="U348" s="22"/>
      <c r="V348" s="23"/>
      <c r="W348" s="14">
        <f>($W$3*(IF(U348=1,5,IF(U348=2,3,IF(U348=3,1.8,IF(U348=5,1.08,IF(U348=9,0.75,IF(U348=17,0.53,IF(U348=33,0.37,IF(U348&gt;=65,0.26,0))))))))))+(V348*1*$W$3)</f>
        <v>0</v>
      </c>
      <c r="X348" s="42"/>
      <c r="Y348" s="43"/>
      <c r="Z348" s="44">
        <f>($W$3*(IF(X348=1,5,IF(X348=2,3,IF(X348=3,1.8,IF(X348=5,1.08,IF(X348=9,0.75,IF(X348=17,0.53,IF(X348=33,0.37,IF(X348&gt;=65,0.26,0))))))))))+(Y348*1*$W$3)</f>
        <v>0</v>
      </c>
      <c r="AA348" s="22"/>
      <c r="AB348" s="23"/>
      <c r="AC348" s="14">
        <f>($W$3*(IF(AA348=1,5,IF(AA348=2,3,IF(AA348=3,1.8,IF(AA348=5,1.08,IF(AA348=9,0.75,IF(AA348=17,0.53,IF(AA348=33,0.37,IF(AA348&gt;=65,0.26,0))))))))))+(AB348*1*$W$3)</f>
        <v>0</v>
      </c>
      <c r="AD348" s="33">
        <f>H348+K348+N348+Q348+T348+W348+Z348+AC348</f>
        <v>0</v>
      </c>
      <c r="AE348" s="33">
        <f>IF(D348&gt;1998,H348+K348+N348+Q348+T348+W348+Z348+AC348,"n/d")</f>
        <v>0</v>
      </c>
    </row>
    <row r="349" spans="1:31" x14ac:dyDescent="0.15">
      <c r="A349" s="17">
        <v>345</v>
      </c>
      <c r="B349" s="6" t="s">
        <v>67</v>
      </c>
      <c r="C349" s="6" t="s">
        <v>3</v>
      </c>
      <c r="D349" s="29">
        <v>1999</v>
      </c>
      <c r="E349" s="7">
        <v>-63</v>
      </c>
      <c r="F349" s="56"/>
      <c r="G349" s="7" t="s">
        <v>55</v>
      </c>
      <c r="H349" s="33">
        <v>0</v>
      </c>
      <c r="I349" s="22"/>
      <c r="J349" s="23"/>
      <c r="K349" s="14">
        <f>($K$3*(IF(I349=1,5,IF(I349=2,3,IF(I349=3,1.8,IF(I349=5,1.08,IF(I349=9,0.75,IF(I349=17,0.53,IF(I349=33,0.37,IF(I349&gt;=65,0.26,0))))))))))+(J349*1*$K$3)</f>
        <v>0</v>
      </c>
      <c r="L349" s="42"/>
      <c r="M349" s="43"/>
      <c r="N349" s="44">
        <f>($N$3*(IF(L349=1,5,IF(L349=2,3,IF(L349=3,1.8,IF(L349=5,1.08,IF(L349=9,0.75,IF(L349=17,0.53,IF(L349=33,0.37,IF(L349&gt;=65,0.26,0))))))))))+(M349*1*$N$3)</f>
        <v>0</v>
      </c>
      <c r="O349" s="22"/>
      <c r="P349" s="23"/>
      <c r="Q349" s="14">
        <f>($Q$3*(IF(O349=1,5,IF(O349=2,3,IF(O349=3,1.8,IF(O349=5,1.08,IF(O349=9,0.75,IF(O349=17,0.53,IF(O349=33,0.37,IF(O349&gt;=65,0.26,0))))))))))+(P349*1*$Q$3)</f>
        <v>0</v>
      </c>
      <c r="R349" s="42"/>
      <c r="S349" s="43"/>
      <c r="T349" s="44">
        <f>($T$3*(IF(R349=1,5,IF(R349=2,3,IF(R349=3,1.8,IF(R349=5,1.08,IF(R349=9,0.75,IF(R349=17,0.53,IF(R349=33,0.37,IF(R349&gt;=65,0.26,0))))))))))+(S349*1*$T$3)</f>
        <v>0</v>
      </c>
      <c r="U349" s="22"/>
      <c r="V349" s="23"/>
      <c r="W349" s="14">
        <f>($W$3*(IF(U349=1,5,IF(U349=2,3,IF(U349=3,1.8,IF(U349=5,1.08,IF(U349=9,0.75,IF(U349=17,0.53,IF(U349=33,0.37,IF(U349&gt;=65,0.26,0))))))))))+(V349*1*$W$3)</f>
        <v>0</v>
      </c>
      <c r="X349" s="42"/>
      <c r="Y349" s="43"/>
      <c r="Z349" s="44">
        <f>($W$3*(IF(X349=1,5,IF(X349=2,3,IF(X349=3,1.8,IF(X349=5,1.08,IF(X349=9,0.75,IF(X349=17,0.53,IF(X349=33,0.37,IF(X349&gt;=65,0.26,0))))))))))+(Y349*1*$W$3)</f>
        <v>0</v>
      </c>
      <c r="AA349" s="22"/>
      <c r="AB349" s="23"/>
      <c r="AC349" s="14">
        <f>($W$3*(IF(AA349=1,5,IF(AA349=2,3,IF(AA349=3,1.8,IF(AA349=5,1.08,IF(AA349=9,0.75,IF(AA349=17,0.53,IF(AA349=33,0.37,IF(AA349&gt;=65,0.26,0))))))))))+(AB349*1*$W$3)</f>
        <v>0</v>
      </c>
      <c r="AD349" s="33">
        <f>H349+K349+N349+Q349+T349+W349+Z349+AC349</f>
        <v>0</v>
      </c>
      <c r="AE349" s="33">
        <f>IF(D349&gt;1998,H349+K349+N349+Q349+T349+W349+Z349+AC349,"n/d")</f>
        <v>0</v>
      </c>
    </row>
    <row r="350" spans="1:31" x14ac:dyDescent="0.15">
      <c r="A350" s="17">
        <v>346</v>
      </c>
      <c r="B350" s="6" t="s">
        <v>114</v>
      </c>
      <c r="C350" s="6" t="s">
        <v>83</v>
      </c>
      <c r="D350" s="29">
        <v>2001</v>
      </c>
      <c r="E350" s="7">
        <v>-73</v>
      </c>
      <c r="F350" s="56"/>
      <c r="G350" s="7" t="s">
        <v>56</v>
      </c>
      <c r="H350" s="33">
        <v>0</v>
      </c>
      <c r="I350" s="22"/>
      <c r="J350" s="23"/>
      <c r="K350" s="14">
        <f>($K$3*(IF(I350=1,5,IF(I350=2,3,IF(I350=3,1.8,IF(I350=5,1.08,IF(I350=9,0.75,IF(I350=17,0.53,IF(I350=33,0.37,IF(I350&gt;=65,0.26,0))))))))))+(J350*1*$K$3)</f>
        <v>0</v>
      </c>
      <c r="L350" s="42"/>
      <c r="M350" s="43"/>
      <c r="N350" s="44">
        <f>($N$3*(IF(L350=1,5,IF(L350=2,3,IF(L350=3,1.8,IF(L350=5,1.08,IF(L350=9,0.75,IF(L350=17,0.53,IF(L350=33,0.37,IF(L350&gt;=65,0.26,0))))))))))+(M350*1*$N$3)</f>
        <v>0</v>
      </c>
      <c r="O350" s="22"/>
      <c r="P350" s="23"/>
      <c r="Q350" s="14">
        <f>($Q$3*(IF(O350=1,5,IF(O350=2,3,IF(O350=3,1.8,IF(O350=5,1.08,IF(O350=9,0.75,IF(O350=17,0.53,IF(O350=33,0.37,IF(O350&gt;=65,0.26,0))))))))))+(P350*1*$Q$3)</f>
        <v>0</v>
      </c>
      <c r="R350" s="42"/>
      <c r="S350" s="43"/>
      <c r="T350" s="44">
        <f>($T$3*(IF(R350=1,5,IF(R350=2,3,IF(R350=3,1.8,IF(R350=5,1.08,IF(R350=9,0.75,IF(R350=17,0.53,IF(R350=33,0.37,IF(R350&gt;=65,0.26,0))))))))))+(S350*1*$T$3)</f>
        <v>0</v>
      </c>
      <c r="U350" s="22"/>
      <c r="V350" s="23"/>
      <c r="W350" s="14">
        <f>($W$3*(IF(U350=1,5,IF(U350=2,3,IF(U350=3,1.8,IF(U350=5,1.08,IF(U350=9,0.75,IF(U350=17,0.53,IF(U350=33,0.37,IF(U350&gt;=65,0.26,0))))))))))+(V350*1*$W$3)</f>
        <v>0</v>
      </c>
      <c r="X350" s="42"/>
      <c r="Y350" s="43"/>
      <c r="Z350" s="44">
        <f>($W$3*(IF(X350=1,5,IF(X350=2,3,IF(X350=3,1.8,IF(X350=5,1.08,IF(X350=9,0.75,IF(X350=17,0.53,IF(X350=33,0.37,IF(X350&gt;=65,0.26,0))))))))))+(Y350*1*$W$3)</f>
        <v>0</v>
      </c>
      <c r="AA350" s="22"/>
      <c r="AB350" s="23"/>
      <c r="AC350" s="14">
        <f>($W$3*(IF(AA350=1,5,IF(AA350=2,3,IF(AA350=3,1.8,IF(AA350=5,1.08,IF(AA350=9,0.75,IF(AA350=17,0.53,IF(AA350=33,0.37,IF(AA350&gt;=65,0.26,0))))))))))+(AB350*1*$W$3)</f>
        <v>0</v>
      </c>
      <c r="AD350" s="33">
        <f>H350+K350+N350+Q350+T350+W350+Z350+AC350</f>
        <v>0</v>
      </c>
      <c r="AE350" s="33">
        <f>IF(D350&gt;1998,H350+K350+N350+Q350+T350+W350+Z350+AC350,"n/d")</f>
        <v>0</v>
      </c>
    </row>
    <row r="351" spans="1:31" x14ac:dyDescent="0.15">
      <c r="A351" s="17">
        <v>347</v>
      </c>
      <c r="B351" s="8" t="s">
        <v>142</v>
      </c>
      <c r="C351" s="8" t="s">
        <v>102</v>
      </c>
      <c r="D351" s="7">
        <v>2001</v>
      </c>
      <c r="E351" s="7">
        <v>-74</v>
      </c>
      <c r="F351" s="56"/>
      <c r="G351" s="7" t="s">
        <v>55</v>
      </c>
      <c r="H351" s="33">
        <v>0</v>
      </c>
      <c r="I351" s="23"/>
      <c r="J351" s="23"/>
      <c r="K351" s="14">
        <f>($K$3*(IF(I351=1,5,IF(I351=2,3,IF(I351=3,1.8,IF(I351=5,1.08,IF(I351=9,0.75,IF(I351=17,0.53,IF(I351=33,0.37,IF(I351&gt;=65,0.26,0))))))))))+(J351*1*$K$3)</f>
        <v>0</v>
      </c>
      <c r="L351" s="43"/>
      <c r="M351" s="43"/>
      <c r="N351" s="44">
        <f>($N$3*(IF(L351=1,5,IF(L351=2,3,IF(L351=3,1.8,IF(L351=5,1.08,IF(L351=9,0.75,IF(L351=17,0.53,IF(L351=33,0.37,IF(L351&gt;=65,0.26,0))))))))))+(M351*1*$N$3)</f>
        <v>0</v>
      </c>
      <c r="O351" s="23"/>
      <c r="P351" s="23"/>
      <c r="Q351" s="14">
        <f>($Q$3*(IF(O351=1,5,IF(O351=2,3,IF(O351=3,1.8,IF(O351=5,1.08,IF(O351=9,0.75,IF(O351=17,0.53,IF(O351=33,0.37,IF(O351&gt;=65,0.26,0))))))))))+(P351*1*$Q$3)</f>
        <v>0</v>
      </c>
      <c r="R351" s="43"/>
      <c r="S351" s="43"/>
      <c r="T351" s="44">
        <f>($T$3*(IF(R351=1,5,IF(R351=2,3,IF(R351=3,1.8,IF(R351=5,1.08,IF(R351=9,0.75,IF(R351=17,0.53,IF(R351=33,0.37,IF(R351&gt;=65,0.26,0))))))))))+(S351*1*$T$3)</f>
        <v>0</v>
      </c>
      <c r="U351" s="23"/>
      <c r="V351" s="23"/>
      <c r="W351" s="14">
        <f>($W$3*(IF(U351=1,5,IF(U351=2,3,IF(U351=3,1.8,IF(U351=5,1.08,IF(U351=9,0.75,IF(U351=17,0.53,IF(U351=33,0.37,IF(U351&gt;=65,0.26,0))))))))))+(V351*1*$W$3)</f>
        <v>0</v>
      </c>
      <c r="X351" s="43"/>
      <c r="Y351" s="43"/>
      <c r="Z351" s="44">
        <f>($W$3*(IF(X351=1,5,IF(X351=2,3,IF(X351=3,1.8,IF(X351=5,1.08,IF(X351=9,0.75,IF(X351=17,0.53,IF(X351=33,0.37,IF(X351&gt;=65,0.26,0))))))))))+(Y351*1*$W$3)</f>
        <v>0</v>
      </c>
      <c r="AA351" s="23"/>
      <c r="AB351" s="23"/>
      <c r="AC351" s="14">
        <f>($W$3*(IF(AA351=1,5,IF(AA351=2,3,IF(AA351=3,1.8,IF(AA351=5,1.08,IF(AA351=9,0.75,IF(AA351=17,0.53,IF(AA351=33,0.37,IF(AA351&gt;=65,0.26,0))))))))))+(AB351*1*$W$3)</f>
        <v>0</v>
      </c>
      <c r="AD351" s="33">
        <f>H351+K351+N351+Q351+T351+W351+Z351+AC351</f>
        <v>0</v>
      </c>
      <c r="AE351" s="33">
        <f>IF(D351&gt;1998,H351+K351+N351+Q351+T351+W351+Z351+AC351,"n/d")</f>
        <v>0</v>
      </c>
    </row>
    <row r="352" spans="1:31" x14ac:dyDescent="0.15">
      <c r="A352" s="17">
        <v>348</v>
      </c>
      <c r="B352" s="8" t="s">
        <v>125</v>
      </c>
      <c r="C352" s="8" t="s">
        <v>124</v>
      </c>
      <c r="D352" s="7">
        <v>1996</v>
      </c>
      <c r="E352" s="7">
        <v>-74</v>
      </c>
      <c r="F352" s="56"/>
      <c r="G352" s="7" t="s">
        <v>55</v>
      </c>
      <c r="H352" s="33">
        <v>0</v>
      </c>
      <c r="I352" s="23"/>
      <c r="J352" s="23"/>
      <c r="K352" s="14">
        <f>($K$3*(IF(I352=1,5,IF(I352=2,3,IF(I352=3,1.8,IF(I352=5,1.08,IF(I352=9,0.75,IF(I352=17,0.53,IF(I352=33,0.37,IF(I352&gt;=65,0.26,0))))))))))+(J352*1*$K$3)</f>
        <v>0</v>
      </c>
      <c r="L352" s="43"/>
      <c r="M352" s="43"/>
      <c r="N352" s="44">
        <f>($N$3*(IF(L352=1,5,IF(L352=2,3,IF(L352=3,1.8,IF(L352=5,1.08,IF(L352=9,0.75,IF(L352=17,0.53,IF(L352=33,0.37,IF(L352&gt;=65,0.26,0))))))))))+(M352*1*$N$3)</f>
        <v>0</v>
      </c>
      <c r="O352" s="23"/>
      <c r="P352" s="23"/>
      <c r="Q352" s="14">
        <f>($Q$3*(IF(O352=1,5,IF(O352=2,3,IF(O352=3,1.8,IF(O352=5,1.08,IF(O352=9,0.75,IF(O352=17,0.53,IF(O352=33,0.37,IF(O352&gt;=65,0.26,0))))))))))+(P352*1*$Q$3)</f>
        <v>0</v>
      </c>
      <c r="R352" s="43"/>
      <c r="S352" s="43"/>
      <c r="T352" s="44">
        <f>($T$3*(IF(R352=1,5,IF(R352=2,3,IF(R352=3,1.8,IF(R352=5,1.08,IF(R352=9,0.75,IF(R352=17,0.53,IF(R352=33,0.37,IF(R352&gt;=65,0.26,0))))))))))+(S352*1*$T$3)</f>
        <v>0</v>
      </c>
      <c r="U352" s="23"/>
      <c r="V352" s="23"/>
      <c r="W352" s="14">
        <f>($W$3*(IF(U352=1,5,IF(U352=2,3,IF(U352=3,1.8,IF(U352=5,1.08,IF(U352=9,0.75,IF(U352=17,0.53,IF(U352=33,0.37,IF(U352&gt;=65,0.26,0))))))))))+(V352*1*$W$3)</f>
        <v>0</v>
      </c>
      <c r="X352" s="43"/>
      <c r="Y352" s="43"/>
      <c r="Z352" s="44">
        <f>($W$3*(IF(X352=1,5,IF(X352=2,3,IF(X352=3,1.8,IF(X352=5,1.08,IF(X352=9,0.75,IF(X352=17,0.53,IF(X352=33,0.37,IF(X352&gt;=65,0.26,0))))))))))+(Y352*1*$W$3)</f>
        <v>0</v>
      </c>
      <c r="AA352" s="23"/>
      <c r="AB352" s="23"/>
      <c r="AC352" s="14">
        <f>($W$3*(IF(AA352=1,5,IF(AA352=2,3,IF(AA352=3,1.8,IF(AA352=5,1.08,IF(AA352=9,0.75,IF(AA352=17,0.53,IF(AA352=33,0.37,IF(AA352&gt;=65,0.26,0))))))))))+(AB352*1*$W$3)</f>
        <v>0</v>
      </c>
      <c r="AD352" s="33">
        <f>H352+K352+N352+Q352+T352+W352+Z352+AC352</f>
        <v>0</v>
      </c>
      <c r="AE352" s="33" t="str">
        <f>IF(D352&gt;1998,H352+K352+N352+Q352+T352+W352+Z352+AC352,"n/d")</f>
        <v>n/d</v>
      </c>
    </row>
    <row r="353" spans="1:31" x14ac:dyDescent="0.15">
      <c r="A353" s="17">
        <v>349</v>
      </c>
      <c r="B353" s="6" t="s">
        <v>32</v>
      </c>
      <c r="C353" s="6" t="s">
        <v>99</v>
      </c>
      <c r="D353" s="29">
        <v>1999</v>
      </c>
      <c r="E353" s="7">
        <v>-80</v>
      </c>
      <c r="F353" s="56"/>
      <c r="G353" s="7" t="s">
        <v>55</v>
      </c>
      <c r="H353" s="33">
        <v>0</v>
      </c>
      <c r="I353" s="22"/>
      <c r="J353" s="23"/>
      <c r="K353" s="14">
        <f>($K$3*(IF(I353=1,5,IF(I353=2,3,IF(I353=3,1.8,IF(I353=5,1.08,IF(I353=9,0.75,IF(I353=17,0.53,IF(I353=33,0.37,IF(I353&gt;=65,0.26,0))))))))))+(J353*1*$K$3)</f>
        <v>0</v>
      </c>
      <c r="L353" s="42"/>
      <c r="M353" s="43"/>
      <c r="N353" s="44">
        <f>($N$3*(IF(L353=1,5,IF(L353=2,3,IF(L353=3,1.8,IF(L353=5,1.08,IF(L353=9,0.75,IF(L353=17,0.53,IF(L353=33,0.37,IF(L353&gt;=65,0.26,0))))))))))+(M353*1*$N$3)</f>
        <v>0</v>
      </c>
      <c r="O353" s="22"/>
      <c r="P353" s="23"/>
      <c r="Q353" s="14">
        <f>($Q$3*(IF(O353=1,5,IF(O353=2,3,IF(O353=3,1.8,IF(O353=5,1.08,IF(O353=9,0.75,IF(O353=17,0.53,IF(O353=33,0.37,IF(O353&gt;=65,0.26,0))))))))))+(P353*1*$Q$3)</f>
        <v>0</v>
      </c>
      <c r="R353" s="42"/>
      <c r="S353" s="43"/>
      <c r="T353" s="44">
        <f>($T$3*(IF(R353=1,5,IF(R353=2,3,IF(R353=3,1.8,IF(R353=5,1.08,IF(R353=9,0.75,IF(R353=17,0.53,IF(R353=33,0.37,IF(R353&gt;=65,0.26,0))))))))))+(S353*1*$T$3)</f>
        <v>0</v>
      </c>
      <c r="U353" s="22"/>
      <c r="V353" s="23"/>
      <c r="W353" s="14">
        <f>($W$3*(IF(U353=1,5,IF(U353=2,3,IF(U353=3,1.8,IF(U353=5,1.08,IF(U353=9,0.75,IF(U353=17,0.53,IF(U353=33,0.37,IF(U353&gt;=65,0.26,0))))))))))+(V353*1*$W$3)</f>
        <v>0</v>
      </c>
      <c r="X353" s="42"/>
      <c r="Y353" s="43"/>
      <c r="Z353" s="44">
        <f>($W$3*(IF(X353=1,5,IF(X353=2,3,IF(X353=3,1.8,IF(X353=5,1.08,IF(X353=9,0.75,IF(X353=17,0.53,IF(X353=33,0.37,IF(X353&gt;=65,0.26,0))))))))))+(Y353*1*$W$3)</f>
        <v>0</v>
      </c>
      <c r="AA353" s="22"/>
      <c r="AB353" s="23"/>
      <c r="AC353" s="14">
        <f>($W$3*(IF(AA353=1,5,IF(AA353=2,3,IF(AA353=3,1.8,IF(AA353=5,1.08,IF(AA353=9,0.75,IF(AA353=17,0.53,IF(AA353=33,0.37,IF(AA353&gt;=65,0.26,0))))))))))+(AB353*1*$W$3)</f>
        <v>0</v>
      </c>
      <c r="AD353" s="33">
        <f>H353+K353+N353+Q353+T353+W353+Z353+AC353</f>
        <v>0</v>
      </c>
      <c r="AE353" s="33">
        <f>IF(D353&gt;1998,H353+K353+N353+Q353+T353+W353+Z353+AC353,"n/d")</f>
        <v>0</v>
      </c>
    </row>
    <row r="354" spans="1:31" x14ac:dyDescent="0.15">
      <c r="A354" s="17">
        <v>350</v>
      </c>
      <c r="B354" s="6" t="s">
        <v>27</v>
      </c>
      <c r="C354" s="6" t="s">
        <v>99</v>
      </c>
      <c r="D354" s="29">
        <v>1997</v>
      </c>
      <c r="E354" s="7">
        <v>-74</v>
      </c>
      <c r="F354" s="56"/>
      <c r="G354" s="7" t="s">
        <v>55</v>
      </c>
      <c r="H354" s="33">
        <v>0</v>
      </c>
      <c r="I354" s="22"/>
      <c r="J354" s="23"/>
      <c r="K354" s="14">
        <f>($K$3*(IF(I354=1,5,IF(I354=2,3,IF(I354=3,1.8,IF(I354=5,1.08,IF(I354=9,0.75,IF(I354=17,0.53,IF(I354=33,0.37,IF(I354&gt;=65,0.26,0))))))))))+(J354*1*$K$3)</f>
        <v>0</v>
      </c>
      <c r="L354" s="42"/>
      <c r="M354" s="43"/>
      <c r="N354" s="44">
        <f>($N$3*(IF(L354=1,5,IF(L354=2,3,IF(L354=3,1.8,IF(L354=5,1.08,IF(L354=9,0.75,IF(L354=17,0.53,IF(L354=33,0.37,IF(L354&gt;=65,0.26,0))))))))))+(M354*1*$N$3)</f>
        <v>0</v>
      </c>
      <c r="O354" s="22"/>
      <c r="P354" s="23"/>
      <c r="Q354" s="14">
        <f>($Q$3*(IF(O354=1,5,IF(O354=2,3,IF(O354=3,1.8,IF(O354=5,1.08,IF(O354=9,0.75,IF(O354=17,0.53,IF(O354=33,0.37,IF(O354&gt;=65,0.26,0))))))))))+(P354*1*$Q$3)</f>
        <v>0</v>
      </c>
      <c r="R354" s="42"/>
      <c r="S354" s="43"/>
      <c r="T354" s="44">
        <f>($T$3*(IF(R354=1,5,IF(R354=2,3,IF(R354=3,1.8,IF(R354=5,1.08,IF(R354=9,0.75,IF(R354=17,0.53,IF(R354=33,0.37,IF(R354&gt;=65,0.26,0))))))))))+(S354*1*$T$3)</f>
        <v>0</v>
      </c>
      <c r="U354" s="22"/>
      <c r="V354" s="23"/>
      <c r="W354" s="14">
        <f>($W$3*(IF(U354=1,5,IF(U354=2,3,IF(U354=3,1.8,IF(U354=5,1.08,IF(U354=9,0.75,IF(U354=17,0.53,IF(U354=33,0.37,IF(U354&gt;=65,0.26,0))))))))))+(V354*1*$W$3)</f>
        <v>0</v>
      </c>
      <c r="X354" s="42"/>
      <c r="Y354" s="43"/>
      <c r="Z354" s="44">
        <f>($W$3*(IF(X354=1,5,IF(X354=2,3,IF(X354=3,1.8,IF(X354=5,1.08,IF(X354=9,0.75,IF(X354=17,0.53,IF(X354=33,0.37,IF(X354&gt;=65,0.26,0))))))))))+(Y354*1*$W$3)</f>
        <v>0</v>
      </c>
      <c r="AA354" s="22"/>
      <c r="AB354" s="23"/>
      <c r="AC354" s="14">
        <f>($W$3*(IF(AA354=1,5,IF(AA354=2,3,IF(AA354=3,1.8,IF(AA354=5,1.08,IF(AA354=9,0.75,IF(AA354=17,0.53,IF(AA354=33,0.37,IF(AA354&gt;=65,0.26,0))))))))))+(AB354*1*$W$3)</f>
        <v>0</v>
      </c>
      <c r="AD354" s="33">
        <f>H354+K354+N354+Q354+T354+W354+Z354+AC354</f>
        <v>0</v>
      </c>
      <c r="AE354" s="33" t="str">
        <f>IF(D354&gt;1998,H354+K354+N354+Q354+T354+W354+Z354+AC354,"n/d")</f>
        <v>n/d</v>
      </c>
    </row>
    <row r="355" spans="1:31" x14ac:dyDescent="0.15">
      <c r="A355" s="17">
        <v>351</v>
      </c>
      <c r="B355" s="8" t="s">
        <v>97</v>
      </c>
      <c r="C355" s="8" t="s">
        <v>80</v>
      </c>
      <c r="D355" s="7">
        <v>1997</v>
      </c>
      <c r="E355" s="7">
        <v>-53</v>
      </c>
      <c r="F355" s="56"/>
      <c r="G355" s="7" t="s">
        <v>56</v>
      </c>
      <c r="H355" s="33">
        <v>0</v>
      </c>
      <c r="I355" s="23"/>
      <c r="J355" s="23"/>
      <c r="K355" s="14">
        <f>($K$3*(IF(I355=1,5,IF(I355=2,3,IF(I355=3,1.8,IF(I355=5,1.08,IF(I355=9,0.75,IF(I355=17,0.53,IF(I355=33,0.37,IF(I355&gt;=65,0.26,0))))))))))+(J355*1*$K$3)</f>
        <v>0</v>
      </c>
      <c r="L355" s="43"/>
      <c r="M355" s="43"/>
      <c r="N355" s="44">
        <f>($N$3*(IF(L355=1,5,IF(L355=2,3,IF(L355=3,1.8,IF(L355=5,1.08,IF(L355=9,0.75,IF(L355=17,0.53,IF(L355=33,0.37,IF(L355&gt;=65,0.26,0))))))))))+(M355*1*$N$3)</f>
        <v>0</v>
      </c>
      <c r="O355" s="23"/>
      <c r="P355" s="23"/>
      <c r="Q355" s="14">
        <f>($Q$3*(IF(O355=1,5,IF(O355=2,3,IF(O355=3,1.8,IF(O355=5,1.08,IF(O355=9,0.75,IF(O355=17,0.53,IF(O355=33,0.37,IF(O355&gt;=65,0.26,0))))))))))+(P355*1*$Q$3)</f>
        <v>0</v>
      </c>
      <c r="R355" s="43"/>
      <c r="S355" s="43"/>
      <c r="T355" s="44">
        <f>($T$3*(IF(R355=1,5,IF(R355=2,3,IF(R355=3,1.8,IF(R355=5,1.08,IF(R355=9,0.75,IF(R355=17,0.53,IF(R355=33,0.37,IF(R355&gt;=65,0.26,0))))))))))+(S355*1*$T$3)</f>
        <v>0</v>
      </c>
      <c r="U355" s="23"/>
      <c r="V355" s="23"/>
      <c r="W355" s="14">
        <f>($W$3*(IF(U355=1,5,IF(U355=2,3,IF(U355=3,1.8,IF(U355=5,1.08,IF(U355=9,0.75,IF(U355=17,0.53,IF(U355=33,0.37,IF(U355&gt;=65,0.26,0))))))))))+(V355*1*$W$3)</f>
        <v>0</v>
      </c>
      <c r="X355" s="43"/>
      <c r="Y355" s="43"/>
      <c r="Z355" s="44">
        <f>($W$3*(IF(X355=1,5,IF(X355=2,3,IF(X355=3,1.8,IF(X355=5,1.08,IF(X355=9,0.75,IF(X355=17,0.53,IF(X355=33,0.37,IF(X355&gt;=65,0.26,0))))))))))+(Y355*1*$W$3)</f>
        <v>0</v>
      </c>
      <c r="AA355" s="23"/>
      <c r="AB355" s="23"/>
      <c r="AC355" s="14">
        <f>($W$3*(IF(AA355=1,5,IF(AA355=2,3,IF(AA355=3,1.8,IF(AA355=5,1.08,IF(AA355=9,0.75,IF(AA355=17,0.53,IF(AA355=33,0.37,IF(AA355&gt;=65,0.26,0))))))))))+(AB355*1*$W$3)</f>
        <v>0</v>
      </c>
      <c r="AD355" s="33">
        <f>H355+K355+N355+Q355+T355+W355+Z355+AC355</f>
        <v>0</v>
      </c>
      <c r="AE355" s="33" t="str">
        <f>IF(D355&gt;1998,H355+K355+N355+Q355+T355+W355+Z355+AC355,"n/d")</f>
        <v>n/d</v>
      </c>
    </row>
    <row r="356" spans="1:31" x14ac:dyDescent="0.15">
      <c r="A356" s="17">
        <v>352</v>
      </c>
      <c r="B356" s="8" t="s">
        <v>98</v>
      </c>
      <c r="C356" s="8" t="s">
        <v>91</v>
      </c>
      <c r="D356" s="7">
        <v>1998</v>
      </c>
      <c r="E356" s="7" t="s">
        <v>54</v>
      </c>
      <c r="F356" s="56"/>
      <c r="G356" s="7" t="s">
        <v>56</v>
      </c>
      <c r="H356" s="33">
        <v>0</v>
      </c>
      <c r="I356" s="23"/>
      <c r="J356" s="23"/>
      <c r="K356" s="14">
        <f>($K$3*(IF(I356=1,5,IF(I356=2,3,IF(I356=3,1.8,IF(I356=5,1.08,IF(I356=9,0.75,IF(I356=17,0.53,IF(I356=33,0.37,IF(I356&gt;=65,0.26,0))))))))))+(J356*1*$K$3)</f>
        <v>0</v>
      </c>
      <c r="L356" s="43"/>
      <c r="M356" s="43"/>
      <c r="N356" s="44">
        <f>($N$3*(IF(L356=1,5,IF(L356=2,3,IF(L356=3,1.8,IF(L356=5,1.08,IF(L356=9,0.75,IF(L356=17,0.53,IF(L356=33,0.37,IF(L356&gt;=65,0.26,0))))))))))+(M356*1*$N$3)</f>
        <v>0</v>
      </c>
      <c r="O356" s="23"/>
      <c r="P356" s="23"/>
      <c r="Q356" s="14">
        <f>($Q$3*(IF(O356=1,5,IF(O356=2,3,IF(O356=3,1.8,IF(O356=5,1.08,IF(O356=9,0.75,IF(O356=17,0.53,IF(O356=33,0.37,IF(O356&gt;=65,0.26,0))))))))))+(P356*1*$Q$3)</f>
        <v>0</v>
      </c>
      <c r="R356" s="43"/>
      <c r="S356" s="43"/>
      <c r="T356" s="44">
        <f>($T$3*(IF(R356=1,5,IF(R356=2,3,IF(R356=3,1.8,IF(R356=5,1.08,IF(R356=9,0.75,IF(R356=17,0.53,IF(R356=33,0.37,IF(R356&gt;=65,0.26,0))))))))))+(S356*1*$T$3)</f>
        <v>0</v>
      </c>
      <c r="U356" s="23"/>
      <c r="V356" s="23"/>
      <c r="W356" s="14">
        <f>($W$3*(IF(U356=1,5,IF(U356=2,3,IF(U356=3,1.8,IF(U356=5,1.08,IF(U356=9,0.75,IF(U356=17,0.53,IF(U356=33,0.37,IF(U356&gt;=65,0.26,0))))))))))+(V356*1*$W$3)</f>
        <v>0</v>
      </c>
      <c r="X356" s="43"/>
      <c r="Y356" s="43"/>
      <c r="Z356" s="44">
        <f>($W$3*(IF(X356=1,5,IF(X356=2,3,IF(X356=3,1.8,IF(X356=5,1.08,IF(X356=9,0.75,IF(X356=17,0.53,IF(X356=33,0.37,IF(X356&gt;=65,0.26,0))))))))))+(Y356*1*$W$3)</f>
        <v>0</v>
      </c>
      <c r="AA356" s="23"/>
      <c r="AB356" s="23"/>
      <c r="AC356" s="14">
        <f>($W$3*(IF(AA356=1,5,IF(AA356=2,3,IF(AA356=3,1.8,IF(AA356=5,1.08,IF(AA356=9,0.75,IF(AA356=17,0.53,IF(AA356=33,0.37,IF(AA356&gt;=65,0.26,0))))))))))+(AB356*1*$W$3)</f>
        <v>0</v>
      </c>
      <c r="AD356" s="33">
        <f>H356+K356+N356+Q356+T356+W356+Z356+AC356</f>
        <v>0</v>
      </c>
      <c r="AE356" s="33" t="str">
        <f>IF(D356&gt;1998,H356+K356+N356+Q356+T356+W356+Z356+AC356,"n/d")</f>
        <v>n/d</v>
      </c>
    </row>
    <row r="357" spans="1:31" x14ac:dyDescent="0.15">
      <c r="A357" s="17">
        <v>353</v>
      </c>
      <c r="B357" s="6" t="s">
        <v>175</v>
      </c>
      <c r="C357" s="8" t="s">
        <v>100</v>
      </c>
      <c r="D357" s="29">
        <v>2002</v>
      </c>
      <c r="E357" s="7">
        <v>-58</v>
      </c>
      <c r="F357" s="56"/>
      <c r="G357" s="7" t="s">
        <v>55</v>
      </c>
      <c r="H357" s="33">
        <v>0</v>
      </c>
      <c r="I357" s="22"/>
      <c r="J357" s="23"/>
      <c r="K357" s="14">
        <f>($K$3*(IF(I357=1,5,IF(I357=2,3,IF(I357=3,1.8,IF(I357=5,1.08,IF(I357=9,0.75,IF(I357=17,0.53,IF(I357=33,0.37,IF(I357&gt;=65,0.26,0))))))))))+(J357*1*$K$3)</f>
        <v>0</v>
      </c>
      <c r="L357" s="42"/>
      <c r="M357" s="43"/>
      <c r="N357" s="44">
        <f>($N$3*(IF(L357=1,5,IF(L357=2,3,IF(L357=3,1.8,IF(L357=5,1.08,IF(L357=9,0.75,IF(L357=17,0.53,IF(L357=33,0.37,IF(L357&gt;=65,0.26,0))))))))))+(M357*1*$N$3)</f>
        <v>0</v>
      </c>
      <c r="O357" s="22"/>
      <c r="P357" s="23"/>
      <c r="Q357" s="14">
        <f>($Q$3*(IF(O357=1,5,IF(O357=2,3,IF(O357=3,1.8,IF(O357=5,1.08,IF(O357=9,0.75,IF(O357=17,0.53,IF(O357=33,0.37,IF(O357&gt;=65,0.26,0))))))))))+(P357*1*$Q$3)</f>
        <v>0</v>
      </c>
      <c r="R357" s="42"/>
      <c r="S357" s="43"/>
      <c r="T357" s="44">
        <f>($T$3*(IF(R357=1,5,IF(R357=2,3,IF(R357=3,1.8,IF(R357=5,1.08,IF(R357=9,0.75,IF(R357=17,0.53,IF(R357=33,0.37,IF(R357&gt;=65,0.26,0))))))))))+(S357*1*$T$3)</f>
        <v>0</v>
      </c>
      <c r="U357" s="22"/>
      <c r="V357" s="23"/>
      <c r="W357" s="14">
        <f>($W$3*(IF(U357=1,5,IF(U357=2,3,IF(U357=3,1.8,IF(U357=5,1.08,IF(U357=9,0.75,IF(U357=17,0.53,IF(U357=33,0.37,IF(U357&gt;=65,0.26,0))))))))))+(V357*1*$W$3)</f>
        <v>0</v>
      </c>
      <c r="X357" s="42"/>
      <c r="Y357" s="43"/>
      <c r="Z357" s="44">
        <f>($W$3*(IF(X357=1,5,IF(X357=2,3,IF(X357=3,1.8,IF(X357=5,1.08,IF(X357=9,0.75,IF(X357=17,0.53,IF(X357=33,0.37,IF(X357&gt;=65,0.26,0))))))))))+(Y357*1*$W$3)</f>
        <v>0</v>
      </c>
      <c r="AA357" s="22"/>
      <c r="AB357" s="23"/>
      <c r="AC357" s="14">
        <f>($W$3*(IF(AA357=1,5,IF(AA357=2,3,IF(AA357=3,1.8,IF(AA357=5,1.08,IF(AA357=9,0.75,IF(AA357=17,0.53,IF(AA357=33,0.37,IF(AA357&gt;=65,0.26,0))))))))))+(AB357*1*$W$3)</f>
        <v>0</v>
      </c>
      <c r="AD357" s="33">
        <f>H357+K357+N357+Q357+T357+W357+Z357+AC357</f>
        <v>0</v>
      </c>
      <c r="AE357" s="33">
        <f>IF(D357&gt;1998,H357+K357+N357+Q357+T357+W357+Z357+AC357,"n/d")</f>
        <v>0</v>
      </c>
    </row>
    <row r="358" spans="1:31" x14ac:dyDescent="0.15">
      <c r="A358" s="17">
        <v>354</v>
      </c>
      <c r="B358" s="6" t="s">
        <v>241</v>
      </c>
      <c r="C358" s="6" t="s">
        <v>5</v>
      </c>
      <c r="D358" s="29">
        <v>1999</v>
      </c>
      <c r="E358" s="7">
        <v>-73</v>
      </c>
      <c r="F358" s="56"/>
      <c r="G358" s="7" t="s">
        <v>56</v>
      </c>
      <c r="H358" s="33">
        <v>0</v>
      </c>
      <c r="I358" s="22"/>
      <c r="J358" s="23"/>
      <c r="K358" s="14">
        <f>($K$3*(IF(I358=1,5,IF(I358=2,3,IF(I358=3,1.8,IF(I358=5,1.08,IF(I358=9,0.75,IF(I358=17,0.53,IF(I358=33,0.37,IF(I358&gt;=65,0.26,0))))))))))+(J358*1*$K$3)</f>
        <v>0</v>
      </c>
      <c r="L358" s="42"/>
      <c r="M358" s="43"/>
      <c r="N358" s="44">
        <f>($N$3*(IF(L358=1,5,IF(L358=2,3,IF(L358=3,1.8,IF(L358=5,1.08,IF(L358=9,0.75,IF(L358=17,0.53,IF(L358=33,0.37,IF(L358&gt;=65,0.26,0))))))))))+(M358*1*$N$3)</f>
        <v>0</v>
      </c>
      <c r="O358" s="22"/>
      <c r="P358" s="23"/>
      <c r="Q358" s="14">
        <f>($Q$3*(IF(O358=1,5,IF(O358=2,3,IF(O358=3,1.8,IF(O358=5,1.08,IF(O358=9,0.75,IF(O358=17,0.53,IF(O358=33,0.37,IF(O358&gt;=65,0.26,0))))))))))+(P358*1*$Q$3)</f>
        <v>0</v>
      </c>
      <c r="R358" s="42"/>
      <c r="S358" s="43"/>
      <c r="T358" s="44">
        <f>($T$3*(IF(R358=1,5,IF(R358=2,3,IF(R358=3,1.8,IF(R358=5,1.08,IF(R358=9,0.75,IF(R358=17,0.53,IF(R358=33,0.37,IF(R358&gt;=65,0.26,0))))))))))+(S358*1*$T$3)</f>
        <v>0</v>
      </c>
      <c r="U358" s="22"/>
      <c r="V358" s="23"/>
      <c r="W358" s="14">
        <f>($W$3*(IF(U358=1,5,IF(U358=2,3,IF(U358=3,1.8,IF(U358=5,1.08,IF(U358=9,0.75,IF(U358=17,0.53,IF(U358=33,0.37,IF(U358&gt;=65,0.26,0))))))))))+(V358*1*$W$3)</f>
        <v>0</v>
      </c>
      <c r="X358" s="42"/>
      <c r="Y358" s="43"/>
      <c r="Z358" s="44">
        <f>($W$3*(IF(X358=1,5,IF(X358=2,3,IF(X358=3,1.8,IF(X358=5,1.08,IF(X358=9,0.75,IF(X358=17,0.53,IF(X358=33,0.37,IF(X358&gt;=65,0.26,0))))))))))+(Y358*1*$W$3)</f>
        <v>0</v>
      </c>
      <c r="AA358" s="22"/>
      <c r="AB358" s="23"/>
      <c r="AC358" s="14">
        <f>($W$3*(IF(AA358=1,5,IF(AA358=2,3,IF(AA358=3,1.8,IF(AA358=5,1.08,IF(AA358=9,0.75,IF(AA358=17,0.53,IF(AA358=33,0.37,IF(AA358&gt;=65,0.26,0))))))))))+(AB358*1*$W$3)</f>
        <v>0</v>
      </c>
      <c r="AD358" s="33">
        <f>H358+K358+N358+Q358+T358+W358+Z358+AC358</f>
        <v>0</v>
      </c>
      <c r="AE358" s="33">
        <f>IF(D358&gt;1998,H358+K358+N358+Q358+T358+W358+Z358+AC358,"n/d")</f>
        <v>0</v>
      </c>
    </row>
    <row r="359" spans="1:31" x14ac:dyDescent="0.15">
      <c r="A359" s="17">
        <v>355</v>
      </c>
      <c r="B359" s="6" t="s">
        <v>185</v>
      </c>
      <c r="C359" s="6" t="s">
        <v>76</v>
      </c>
      <c r="D359" s="29">
        <v>2000</v>
      </c>
      <c r="E359" s="7">
        <v>-63</v>
      </c>
      <c r="F359" s="56"/>
      <c r="G359" s="7" t="s">
        <v>55</v>
      </c>
      <c r="H359" s="33">
        <v>0</v>
      </c>
      <c r="I359" s="22"/>
      <c r="J359" s="23"/>
      <c r="K359" s="14">
        <f>($K$3*(IF(I359=1,5,IF(I359=2,3,IF(I359=3,1.8,IF(I359=5,1.08,IF(I359=9,0.75,IF(I359=17,0.53,IF(I359=33,0.37,IF(I359&gt;=65,0.26,0))))))))))+(J359*1*$K$3)</f>
        <v>0</v>
      </c>
      <c r="L359" s="42"/>
      <c r="M359" s="43"/>
      <c r="N359" s="44">
        <f>($N$3*(IF(L359=1,5,IF(L359=2,3,IF(L359=3,1.8,IF(L359=5,1.08,IF(L359=9,0.75,IF(L359=17,0.53,IF(L359=33,0.37,IF(L359&gt;=65,0.26,0))))))))))+(M359*1*$N$3)</f>
        <v>0</v>
      </c>
      <c r="O359" s="22"/>
      <c r="P359" s="23"/>
      <c r="Q359" s="14">
        <f>($Q$3*(IF(O359=1,5,IF(O359=2,3,IF(O359=3,1.8,IF(O359=5,1.08,IF(O359=9,0.75,IF(O359=17,0.53,IF(O359=33,0.37,IF(O359&gt;=65,0.26,0))))))))))+(P359*1*$Q$3)</f>
        <v>0</v>
      </c>
      <c r="R359" s="42"/>
      <c r="S359" s="43"/>
      <c r="T359" s="44">
        <f>($T$3*(IF(R359=1,5,IF(R359=2,3,IF(R359=3,1.8,IF(R359=5,1.08,IF(R359=9,0.75,IF(R359=17,0.53,IF(R359=33,0.37,IF(R359&gt;=65,0.26,0))))))))))+(S359*1*$T$3)</f>
        <v>0</v>
      </c>
      <c r="U359" s="22"/>
      <c r="V359" s="23"/>
      <c r="W359" s="14">
        <f>($W$3*(IF(U359=1,5,IF(U359=2,3,IF(U359=3,1.8,IF(U359=5,1.08,IF(U359=9,0.75,IF(U359=17,0.53,IF(U359=33,0.37,IF(U359&gt;=65,0.26,0))))))))))+(V359*1*$W$3)</f>
        <v>0</v>
      </c>
      <c r="X359" s="42"/>
      <c r="Y359" s="43"/>
      <c r="Z359" s="44">
        <f>($W$3*(IF(X359=1,5,IF(X359=2,3,IF(X359=3,1.8,IF(X359=5,1.08,IF(X359=9,0.75,IF(X359=17,0.53,IF(X359=33,0.37,IF(X359&gt;=65,0.26,0))))))))))+(Y359*1*$W$3)</f>
        <v>0</v>
      </c>
      <c r="AA359" s="22"/>
      <c r="AB359" s="23"/>
      <c r="AC359" s="14">
        <f>($W$3*(IF(AA359=1,5,IF(AA359=2,3,IF(AA359=3,1.8,IF(AA359=5,1.08,IF(AA359=9,0.75,IF(AA359=17,0.53,IF(AA359=33,0.37,IF(AA359&gt;=65,0.26,0))))))))))+(AB359*1*$W$3)</f>
        <v>0</v>
      </c>
      <c r="AD359" s="33">
        <f>H359+K359+N359+Q359+T359+W359+Z359+AC359</f>
        <v>0</v>
      </c>
      <c r="AE359" s="33">
        <f>IF(D359&gt;1998,H359+K359+N359+Q359+T359+W359+Z359+AC359,"n/d")</f>
        <v>0</v>
      </c>
    </row>
    <row r="360" spans="1:31" x14ac:dyDescent="0.15">
      <c r="A360" s="17">
        <v>356</v>
      </c>
      <c r="B360" s="6" t="s">
        <v>326</v>
      </c>
      <c r="C360" s="6" t="s">
        <v>83</v>
      </c>
      <c r="D360" s="29">
        <v>1999</v>
      </c>
      <c r="E360" s="7">
        <v>-74</v>
      </c>
      <c r="F360" s="56"/>
      <c r="G360" s="7" t="s">
        <v>55</v>
      </c>
      <c r="H360" s="33">
        <v>0</v>
      </c>
      <c r="I360" s="22"/>
      <c r="J360" s="23"/>
      <c r="K360" s="14">
        <f>($K$3*(IF(I360=1,5,IF(I360=2,3,IF(I360=3,1.8,IF(I360=5,1.08,IF(I360=9,0.75,IF(I360=17,0.53,IF(I360=33,0.37,IF(I360&gt;=65,0.26,0))))))))))+(J360*1*$K$3)</f>
        <v>0</v>
      </c>
      <c r="L360" s="42"/>
      <c r="M360" s="43"/>
      <c r="N360" s="44">
        <f>($N$3*(IF(L360=1,5,IF(L360=2,3,IF(L360=3,1.8,IF(L360=5,1.08,IF(L360=9,0.75,IF(L360=17,0.53,IF(L360=33,0.37,IF(L360&gt;=65,0.26,0))))))))))+(M360*1*$N$3)</f>
        <v>0</v>
      </c>
      <c r="O360" s="22"/>
      <c r="P360" s="23"/>
      <c r="Q360" s="14">
        <f>($Q$3*(IF(O360=1,5,IF(O360=2,3,IF(O360=3,1.8,IF(O360=5,1.08,IF(O360=9,0.75,IF(O360=17,0.53,IF(O360=33,0.37,IF(O360&gt;=65,0.26,0))))))))))+(P360*1*$Q$3)</f>
        <v>0</v>
      </c>
      <c r="R360" s="42"/>
      <c r="S360" s="43"/>
      <c r="T360" s="44">
        <f>($T$3*(IF(R360=1,5,IF(R360=2,3,IF(R360=3,1.8,IF(R360=5,1.08,IF(R360=9,0.75,IF(R360=17,0.53,IF(R360=33,0.37,IF(R360&gt;=65,0.26,0))))))))))+(S360*1*$T$3)</f>
        <v>0</v>
      </c>
      <c r="U360" s="22"/>
      <c r="V360" s="23"/>
      <c r="W360" s="14">
        <f>($W$3*(IF(U360=1,5,IF(U360=2,3,IF(U360=3,1.8,IF(U360=5,1.08,IF(U360=9,0.75,IF(U360=17,0.53,IF(U360=33,0.37,IF(U360&gt;=65,0.26,0))))))))))+(V360*1*$W$3)</f>
        <v>0</v>
      </c>
      <c r="X360" s="42"/>
      <c r="Y360" s="43"/>
      <c r="Z360" s="44">
        <f>($W$3*(IF(X360=1,5,IF(X360=2,3,IF(X360=3,1.8,IF(X360=5,1.08,IF(X360=9,0.75,IF(X360=17,0.53,IF(X360=33,0.37,IF(X360&gt;=65,0.26,0))))))))))+(Y360*1*$W$3)</f>
        <v>0</v>
      </c>
      <c r="AA360" s="22"/>
      <c r="AB360" s="23"/>
      <c r="AC360" s="14">
        <f>($W$3*(IF(AA360=1,5,IF(AA360=2,3,IF(AA360=3,1.8,IF(AA360=5,1.08,IF(AA360=9,0.75,IF(AA360=17,0.53,IF(AA360=33,0.37,IF(AA360&gt;=65,0.26,0))))))))))+(AB360*1*$W$3)</f>
        <v>0</v>
      </c>
      <c r="AD360" s="33">
        <f>H360+K360+N360+Q360+T360+W360+Z360+AC360</f>
        <v>0</v>
      </c>
      <c r="AE360" s="33">
        <f>IF(D360&gt;1998,H360+K360+N360+Q360+T360+W360+Z360+AC360,"n/d")</f>
        <v>0</v>
      </c>
    </row>
    <row r="361" spans="1:31" x14ac:dyDescent="0.15">
      <c r="A361" s="17">
        <v>357</v>
      </c>
      <c r="B361" s="8" t="s">
        <v>140</v>
      </c>
      <c r="C361" s="8" t="s">
        <v>141</v>
      </c>
      <c r="D361" s="7">
        <v>1998</v>
      </c>
      <c r="E361" s="7">
        <v>-68</v>
      </c>
      <c r="F361" s="56"/>
      <c r="G361" s="7" t="s">
        <v>55</v>
      </c>
      <c r="H361" s="33">
        <v>0</v>
      </c>
      <c r="I361" s="23"/>
      <c r="J361" s="23"/>
      <c r="K361" s="14">
        <f>($K$3*(IF(I361=1,5,IF(I361=2,3,IF(I361=3,1.8,IF(I361=5,1.08,IF(I361=9,0.75,IF(I361=17,0.53,IF(I361=33,0.37,IF(I361&gt;=65,0.26,0))))))))))+(J361*1*$K$3)</f>
        <v>0</v>
      </c>
      <c r="L361" s="43"/>
      <c r="M361" s="43"/>
      <c r="N361" s="44">
        <f>($N$3*(IF(L361=1,5,IF(L361=2,3,IF(L361=3,1.8,IF(L361=5,1.08,IF(L361=9,0.75,IF(L361=17,0.53,IF(L361=33,0.37,IF(L361&gt;=65,0.26,0))))))))))+(M361*1*$N$3)</f>
        <v>0</v>
      </c>
      <c r="O361" s="23"/>
      <c r="P361" s="23"/>
      <c r="Q361" s="14">
        <f>($Q$3*(IF(O361=1,5,IF(O361=2,3,IF(O361=3,1.8,IF(O361=5,1.08,IF(O361=9,0.75,IF(O361=17,0.53,IF(O361=33,0.37,IF(O361&gt;=65,0.26,0))))))))))+(P361*1*$Q$3)</f>
        <v>0</v>
      </c>
      <c r="R361" s="43"/>
      <c r="S361" s="43"/>
      <c r="T361" s="44">
        <f>($T$3*(IF(R361=1,5,IF(R361=2,3,IF(R361=3,1.8,IF(R361=5,1.08,IF(R361=9,0.75,IF(R361=17,0.53,IF(R361=33,0.37,IF(R361&gt;=65,0.26,0))))))))))+(S361*1*$T$3)</f>
        <v>0</v>
      </c>
      <c r="U361" s="23"/>
      <c r="V361" s="23"/>
      <c r="W361" s="14">
        <f>($W$3*(IF(U361=1,5,IF(U361=2,3,IF(U361=3,1.8,IF(U361=5,1.08,IF(U361=9,0.75,IF(U361=17,0.53,IF(U361=33,0.37,IF(U361&gt;=65,0.26,0))))))))))+(V361*1*$W$3)</f>
        <v>0</v>
      </c>
      <c r="X361" s="43"/>
      <c r="Y361" s="43"/>
      <c r="Z361" s="44">
        <f>($W$3*(IF(X361=1,5,IF(X361=2,3,IF(X361=3,1.8,IF(X361=5,1.08,IF(X361=9,0.75,IF(X361=17,0.53,IF(X361=33,0.37,IF(X361&gt;=65,0.26,0))))))))))+(Y361*1*$W$3)</f>
        <v>0</v>
      </c>
      <c r="AA361" s="23"/>
      <c r="AB361" s="23"/>
      <c r="AC361" s="14">
        <f>($W$3*(IF(AA361=1,5,IF(AA361=2,3,IF(AA361=3,1.8,IF(AA361=5,1.08,IF(AA361=9,0.75,IF(AA361=17,0.53,IF(AA361=33,0.37,IF(AA361&gt;=65,0.26,0))))))))))+(AB361*1*$W$3)</f>
        <v>0</v>
      </c>
      <c r="AD361" s="33">
        <f>H361+K361+N361+Q361+T361+W361+Z361+AC361</f>
        <v>0</v>
      </c>
      <c r="AE361" s="33" t="str">
        <f>IF(D361&gt;1998,H361+K361+N361+Q361+T361+W361+Z361+AC361,"n/d")</f>
        <v>n/d</v>
      </c>
    </row>
    <row r="362" spans="1:31" x14ac:dyDescent="0.15">
      <c r="A362" s="17">
        <v>358</v>
      </c>
      <c r="B362" s="6" t="s">
        <v>191</v>
      </c>
      <c r="C362" s="6" t="s">
        <v>91</v>
      </c>
      <c r="D362" s="29">
        <v>2000</v>
      </c>
      <c r="E362" s="7">
        <v>-54</v>
      </c>
      <c r="F362" s="56"/>
      <c r="G362" s="7" t="s">
        <v>55</v>
      </c>
      <c r="H362" s="33">
        <v>0</v>
      </c>
      <c r="I362" s="22"/>
      <c r="J362" s="23"/>
      <c r="K362" s="14">
        <f>($K$3*(IF(I362=1,5,IF(I362=2,3,IF(I362=3,1.8,IF(I362=5,1.08,IF(I362=9,0.75,IF(I362=17,0.53,IF(I362=33,0.37,IF(I362&gt;=65,0.26,0))))))))))+(J362*1*$K$3)</f>
        <v>0</v>
      </c>
      <c r="L362" s="42"/>
      <c r="M362" s="43"/>
      <c r="N362" s="44">
        <f>($N$3*(IF(L362=1,5,IF(L362=2,3,IF(L362=3,1.8,IF(L362=5,1.08,IF(L362=9,0.75,IF(L362=17,0.53,IF(L362=33,0.37,IF(L362&gt;=65,0.26,0))))))))))+(M362*1*$N$3)</f>
        <v>0</v>
      </c>
      <c r="O362" s="22"/>
      <c r="P362" s="23"/>
      <c r="Q362" s="14">
        <f>($Q$3*(IF(O362=1,5,IF(O362=2,3,IF(O362=3,1.8,IF(O362=5,1.08,IF(O362=9,0.75,IF(O362=17,0.53,IF(O362=33,0.37,IF(O362&gt;=65,0.26,0))))))))))+(P362*1*$Q$3)</f>
        <v>0</v>
      </c>
      <c r="R362" s="42"/>
      <c r="S362" s="43"/>
      <c r="T362" s="44">
        <f>($T$3*(IF(R362=1,5,IF(R362=2,3,IF(R362=3,1.8,IF(R362=5,1.08,IF(R362=9,0.75,IF(R362=17,0.53,IF(R362=33,0.37,IF(R362&gt;=65,0.26,0))))))))))+(S362*1*$T$3)</f>
        <v>0</v>
      </c>
      <c r="U362" s="22"/>
      <c r="V362" s="23"/>
      <c r="W362" s="14">
        <f>($W$3*(IF(U362=1,5,IF(U362=2,3,IF(U362=3,1.8,IF(U362=5,1.08,IF(U362=9,0.75,IF(U362=17,0.53,IF(U362=33,0.37,IF(U362&gt;=65,0.26,0))))))))))+(V362*1*$W$3)</f>
        <v>0</v>
      </c>
      <c r="X362" s="42"/>
      <c r="Y362" s="43"/>
      <c r="Z362" s="44">
        <f>($W$3*(IF(X362=1,5,IF(X362=2,3,IF(X362=3,1.8,IF(X362=5,1.08,IF(X362=9,0.75,IF(X362=17,0.53,IF(X362=33,0.37,IF(X362&gt;=65,0.26,0))))))))))+(Y362*1*$W$3)</f>
        <v>0</v>
      </c>
      <c r="AA362" s="22"/>
      <c r="AB362" s="23"/>
      <c r="AC362" s="14">
        <f>($W$3*(IF(AA362=1,5,IF(AA362=2,3,IF(AA362=3,1.8,IF(AA362=5,1.08,IF(AA362=9,0.75,IF(AA362=17,0.53,IF(AA362=33,0.37,IF(AA362&gt;=65,0.26,0))))))))))+(AB362*1*$W$3)</f>
        <v>0</v>
      </c>
      <c r="AD362" s="33">
        <f>H362+K362+N362+Q362+T362+W362+Z362+AC362</f>
        <v>0</v>
      </c>
      <c r="AE362" s="33">
        <f>IF(D362&gt;1998,H362+K362+N362+Q362+T362+W362+Z362+AC362,"n/d")</f>
        <v>0</v>
      </c>
    </row>
    <row r="363" spans="1:31" x14ac:dyDescent="0.15">
      <c r="A363" s="17">
        <v>359</v>
      </c>
      <c r="B363" s="6" t="s">
        <v>404</v>
      </c>
      <c r="C363" s="6" t="s">
        <v>103</v>
      </c>
      <c r="D363" s="29">
        <v>2000</v>
      </c>
      <c r="E363" s="7">
        <v>-74</v>
      </c>
      <c r="F363" s="56"/>
      <c r="G363" s="7" t="s">
        <v>55</v>
      </c>
      <c r="H363" s="33">
        <v>0</v>
      </c>
      <c r="I363" s="22"/>
      <c r="J363" s="23"/>
      <c r="K363" s="14">
        <f>($K$3*(IF(I363=1,5,IF(I363=2,3,IF(I363=3,1.8,IF(I363=5,1.08,IF(I363=9,0.75,IF(I363=17,0.53,IF(I363=33,0.37,IF(I363&gt;=65,0.26,0))))))))))+(J363*1*$K$3)</f>
        <v>0</v>
      </c>
      <c r="L363" s="42"/>
      <c r="M363" s="43"/>
      <c r="N363" s="44">
        <f>($N$3*(IF(L363=1,5,IF(L363=2,3,IF(L363=3,1.8,IF(L363=5,1.08,IF(L363=9,0.75,IF(L363=17,0.53,IF(L363=33,0.37,IF(L363&gt;=65,0.26,0))))))))))+(M363*1*$N$3)</f>
        <v>0</v>
      </c>
      <c r="O363" s="22"/>
      <c r="P363" s="23"/>
      <c r="Q363" s="14">
        <f>($Q$3*(IF(O363=1,5,IF(O363=2,3,IF(O363=3,1.8,IF(O363=5,1.08,IF(O363=9,0.75,IF(O363=17,0.53,IF(O363=33,0.37,IF(O363&gt;=65,0.26,0))))))))))+(P363*1*$Q$3)</f>
        <v>0</v>
      </c>
      <c r="R363" s="42"/>
      <c r="S363" s="43"/>
      <c r="T363" s="44">
        <f>($T$3*(IF(R363=1,5,IF(R363=2,3,IF(R363=3,1.8,IF(R363=5,1.08,IF(R363=9,0.75,IF(R363=17,0.53,IF(R363=33,0.37,IF(R363&gt;=65,0.26,0))))))))))+(S363*1*$T$3)</f>
        <v>0</v>
      </c>
      <c r="U363" s="22"/>
      <c r="V363" s="23"/>
      <c r="W363" s="14">
        <f>($W$3*(IF(U363=1,5,IF(U363=2,3,IF(U363=3,1.8,IF(U363=5,1.08,IF(U363=9,0.75,IF(U363=17,0.53,IF(U363=33,0.37,IF(U363&gt;=65,0.26,0))))))))))+(V363*1*$W$3)</f>
        <v>0</v>
      </c>
      <c r="X363" s="42"/>
      <c r="Y363" s="43"/>
      <c r="Z363" s="44">
        <f>($W$3*(IF(X363=1,5,IF(X363=2,3,IF(X363=3,1.8,IF(X363=5,1.08,IF(X363=9,0.75,IF(X363=17,0.53,IF(X363=33,0.37,IF(X363&gt;=65,0.26,0))))))))))+(Y363*1*$W$3)</f>
        <v>0</v>
      </c>
      <c r="AA363" s="22"/>
      <c r="AB363" s="23"/>
      <c r="AC363" s="14">
        <f>($W$3*(IF(AA363=1,5,IF(AA363=2,3,IF(AA363=3,1.8,IF(AA363=5,1.08,IF(AA363=9,0.75,IF(AA363=17,0.53,IF(AA363=33,0.37,IF(AA363&gt;=65,0.26,0))))))))))+(AB363*1*$W$3)</f>
        <v>0</v>
      </c>
      <c r="AD363" s="33">
        <f>H363+K363+N363+Q363+T363+W363+Z363+AC363</f>
        <v>0</v>
      </c>
      <c r="AE363" s="33">
        <f>IF(D363&gt;1998,H363+K363+N363+Q363+T363+W363+Z363+AC363,"n/d")</f>
        <v>0</v>
      </c>
    </row>
    <row r="364" spans="1:31" x14ac:dyDescent="0.15">
      <c r="A364" s="17">
        <v>360</v>
      </c>
      <c r="B364" s="6" t="s">
        <v>169</v>
      </c>
      <c r="C364" s="6" t="s">
        <v>170</v>
      </c>
      <c r="D364" s="29">
        <v>2000</v>
      </c>
      <c r="E364" s="7">
        <v>-67</v>
      </c>
      <c r="F364" s="56"/>
      <c r="G364" s="7" t="s">
        <v>56</v>
      </c>
      <c r="H364" s="33">
        <v>0</v>
      </c>
      <c r="I364" s="22"/>
      <c r="J364" s="23"/>
      <c r="K364" s="14">
        <f>($K$3*(IF(I364=1,5,IF(I364=2,3,IF(I364=3,1.8,IF(I364=5,1.08,IF(I364=9,0.75,IF(I364=17,0.53,IF(I364=33,0.37,IF(I364&gt;=65,0.26,0))))))))))+(J364*1*$K$3)</f>
        <v>0</v>
      </c>
      <c r="L364" s="42"/>
      <c r="M364" s="43"/>
      <c r="N364" s="44">
        <f>($N$3*(IF(L364=1,5,IF(L364=2,3,IF(L364=3,1.8,IF(L364=5,1.08,IF(L364=9,0.75,IF(L364=17,0.53,IF(L364=33,0.37,IF(L364&gt;=65,0.26,0))))))))))+(M364*1*$N$3)</f>
        <v>0</v>
      </c>
      <c r="O364" s="22"/>
      <c r="P364" s="23"/>
      <c r="Q364" s="14">
        <f>($Q$3*(IF(O364=1,5,IF(O364=2,3,IF(O364=3,1.8,IF(O364=5,1.08,IF(O364=9,0.75,IF(O364=17,0.53,IF(O364=33,0.37,IF(O364&gt;=65,0.26,0))))))))))+(P364*1*$Q$3)</f>
        <v>0</v>
      </c>
      <c r="R364" s="42"/>
      <c r="S364" s="43"/>
      <c r="T364" s="44">
        <f>($T$3*(IF(R364=1,5,IF(R364=2,3,IF(R364=3,1.8,IF(R364=5,1.08,IF(R364=9,0.75,IF(R364=17,0.53,IF(R364=33,0.37,IF(R364&gt;=65,0.26,0))))))))))+(S364*1*$T$3)</f>
        <v>0</v>
      </c>
      <c r="U364" s="22"/>
      <c r="V364" s="23"/>
      <c r="W364" s="14">
        <f>($W$3*(IF(U364=1,5,IF(U364=2,3,IF(U364=3,1.8,IF(U364=5,1.08,IF(U364=9,0.75,IF(U364=17,0.53,IF(U364=33,0.37,IF(U364&gt;=65,0.26,0))))))))))+(V364*1*$W$3)</f>
        <v>0</v>
      </c>
      <c r="X364" s="42"/>
      <c r="Y364" s="43"/>
      <c r="Z364" s="44">
        <f>($W$3*(IF(X364=1,5,IF(X364=2,3,IF(X364=3,1.8,IF(X364=5,1.08,IF(X364=9,0.75,IF(X364=17,0.53,IF(X364=33,0.37,IF(X364&gt;=65,0.26,0))))))))))+(Y364*1*$W$3)</f>
        <v>0</v>
      </c>
      <c r="AA364" s="22"/>
      <c r="AB364" s="23"/>
      <c r="AC364" s="14">
        <f>($W$3*(IF(AA364=1,5,IF(AA364=2,3,IF(AA364=3,1.8,IF(AA364=5,1.08,IF(AA364=9,0.75,IF(AA364=17,0.53,IF(AA364=33,0.37,IF(AA364&gt;=65,0.26,0))))))))))+(AB364*1*$W$3)</f>
        <v>0</v>
      </c>
      <c r="AD364" s="33">
        <f>H364+K364+N364+Q364+T364+W364+Z364+AC364</f>
        <v>0</v>
      </c>
      <c r="AE364" s="33">
        <f>IF(D364&gt;1998,H364+K364+N364+Q364+T364+W364+Z364+AC364,"n/d")</f>
        <v>0</v>
      </c>
    </row>
    <row r="365" spans="1:31" x14ac:dyDescent="0.15">
      <c r="A365" s="17">
        <v>361</v>
      </c>
      <c r="B365" s="6" t="s">
        <v>107</v>
      </c>
      <c r="C365" s="6" t="s">
        <v>102</v>
      </c>
      <c r="D365" s="29">
        <v>2000</v>
      </c>
      <c r="E365" s="7">
        <v>-46</v>
      </c>
      <c r="F365" s="56"/>
      <c r="G365" s="7" t="s">
        <v>56</v>
      </c>
      <c r="H365" s="33">
        <v>0</v>
      </c>
      <c r="I365" s="22"/>
      <c r="J365" s="23"/>
      <c r="K365" s="14">
        <f>($K$3*(IF(I365=1,5,IF(I365=2,3,IF(I365=3,1.8,IF(I365=5,1.08,IF(I365=9,0.75,IF(I365=17,0.53,IF(I365=33,0.37,IF(I365&gt;=65,0.26,0))))))))))+(J365*1*$K$3)</f>
        <v>0</v>
      </c>
      <c r="L365" s="42"/>
      <c r="M365" s="43"/>
      <c r="N365" s="44">
        <f>($N$3*(IF(L365=1,5,IF(L365=2,3,IF(L365=3,1.8,IF(L365=5,1.08,IF(L365=9,0.75,IF(L365=17,0.53,IF(L365=33,0.37,IF(L365&gt;=65,0.26,0))))))))))+(M365*1*$N$3)</f>
        <v>0</v>
      </c>
      <c r="O365" s="22"/>
      <c r="P365" s="23"/>
      <c r="Q365" s="14">
        <f>($Q$3*(IF(O365=1,5,IF(O365=2,3,IF(O365=3,1.8,IF(O365=5,1.08,IF(O365=9,0.75,IF(O365=17,0.53,IF(O365=33,0.37,IF(O365&gt;=65,0.26,0))))))))))+(P365*1*$Q$3)</f>
        <v>0</v>
      </c>
      <c r="R365" s="42"/>
      <c r="S365" s="43"/>
      <c r="T365" s="44">
        <f>($T$3*(IF(R365=1,5,IF(R365=2,3,IF(R365=3,1.8,IF(R365=5,1.08,IF(R365=9,0.75,IF(R365=17,0.53,IF(R365=33,0.37,IF(R365&gt;=65,0.26,0))))))))))+(S365*1*$T$3)</f>
        <v>0</v>
      </c>
      <c r="U365" s="22"/>
      <c r="V365" s="23"/>
      <c r="W365" s="14">
        <f>($W$3*(IF(U365=1,5,IF(U365=2,3,IF(U365=3,1.8,IF(U365=5,1.08,IF(U365=9,0.75,IF(U365=17,0.53,IF(U365=33,0.37,IF(U365&gt;=65,0.26,0))))))))))+(V365*1*$W$3)</f>
        <v>0</v>
      </c>
      <c r="X365" s="42"/>
      <c r="Y365" s="43"/>
      <c r="Z365" s="44">
        <f>($W$3*(IF(X365=1,5,IF(X365=2,3,IF(X365=3,1.8,IF(X365=5,1.08,IF(X365=9,0.75,IF(X365=17,0.53,IF(X365=33,0.37,IF(X365&gt;=65,0.26,0))))))))))+(Y365*1*$W$3)</f>
        <v>0</v>
      </c>
      <c r="AA365" s="22"/>
      <c r="AB365" s="23"/>
      <c r="AC365" s="14">
        <f>($W$3*(IF(AA365=1,5,IF(AA365=2,3,IF(AA365=3,1.8,IF(AA365=5,1.08,IF(AA365=9,0.75,IF(AA365=17,0.53,IF(AA365=33,0.37,IF(AA365&gt;=65,0.26,0))))))))))+(AB365*1*$W$3)</f>
        <v>0</v>
      </c>
      <c r="AD365" s="33">
        <f>H365+K365+N365+Q365+T365+W365+Z365+AC365</f>
        <v>0</v>
      </c>
      <c r="AE365" s="33">
        <f>IF(D365&gt;1998,H365+K365+N365+Q365+T365+W365+Z365+AC365,"n/d")</f>
        <v>0</v>
      </c>
    </row>
    <row r="366" spans="1:31" x14ac:dyDescent="0.15">
      <c r="A366" s="17">
        <v>362</v>
      </c>
      <c r="B366" s="6" t="s">
        <v>129</v>
      </c>
      <c r="C366" s="6" t="s">
        <v>1</v>
      </c>
      <c r="D366" s="29">
        <v>1998</v>
      </c>
      <c r="E366" s="7">
        <v>-63</v>
      </c>
      <c r="F366" s="56"/>
      <c r="G366" s="7" t="s">
        <v>55</v>
      </c>
      <c r="H366" s="33">
        <v>0</v>
      </c>
      <c r="I366" s="22"/>
      <c r="J366" s="23"/>
      <c r="K366" s="14">
        <f>($K$3*(IF(I366=1,5,IF(I366=2,3,IF(I366=3,1.8,IF(I366=5,1.08,IF(I366=9,0.75,IF(I366=17,0.53,IF(I366=33,0.37,IF(I366&gt;=65,0.26,0))))))))))+(J366*1*$K$3)</f>
        <v>0</v>
      </c>
      <c r="L366" s="42"/>
      <c r="M366" s="43"/>
      <c r="N366" s="44">
        <f>($N$3*(IF(L366=1,5,IF(L366=2,3,IF(L366=3,1.8,IF(L366=5,1.08,IF(L366=9,0.75,IF(L366=17,0.53,IF(L366=33,0.37,IF(L366&gt;=65,0.26,0))))))))))+(M366*1*$N$3)</f>
        <v>0</v>
      </c>
      <c r="O366" s="22"/>
      <c r="P366" s="23"/>
      <c r="Q366" s="14">
        <f>($Q$3*(IF(O366=1,5,IF(O366=2,3,IF(O366=3,1.8,IF(O366=5,1.08,IF(O366=9,0.75,IF(O366=17,0.53,IF(O366=33,0.37,IF(O366&gt;=65,0.26,0))))))))))+(P366*1*$Q$3)</f>
        <v>0</v>
      </c>
      <c r="R366" s="42"/>
      <c r="S366" s="43"/>
      <c r="T366" s="44">
        <f>($T$3*(IF(R366=1,5,IF(R366=2,3,IF(R366=3,1.8,IF(R366=5,1.08,IF(R366=9,0.75,IF(R366=17,0.53,IF(R366=33,0.37,IF(R366&gt;=65,0.26,0))))))))))+(S366*1*$T$3)</f>
        <v>0</v>
      </c>
      <c r="U366" s="22"/>
      <c r="V366" s="23"/>
      <c r="W366" s="14">
        <f>($W$3*(IF(U366=1,5,IF(U366=2,3,IF(U366=3,1.8,IF(U366=5,1.08,IF(U366=9,0.75,IF(U366=17,0.53,IF(U366=33,0.37,IF(U366&gt;=65,0.26,0))))))))))+(V366*1*$W$3)</f>
        <v>0</v>
      </c>
      <c r="X366" s="42"/>
      <c r="Y366" s="43"/>
      <c r="Z366" s="44">
        <f>($W$3*(IF(X366=1,5,IF(X366=2,3,IF(X366=3,1.8,IF(X366=5,1.08,IF(X366=9,0.75,IF(X366=17,0.53,IF(X366=33,0.37,IF(X366&gt;=65,0.26,0))))))))))+(Y366*1*$W$3)</f>
        <v>0</v>
      </c>
      <c r="AA366" s="22"/>
      <c r="AB366" s="23"/>
      <c r="AC366" s="14">
        <f>($W$3*(IF(AA366=1,5,IF(AA366=2,3,IF(AA366=3,1.8,IF(AA366=5,1.08,IF(AA366=9,0.75,IF(AA366=17,0.53,IF(AA366=33,0.37,IF(AA366&gt;=65,0.26,0))))))))))+(AB366*1*$W$3)</f>
        <v>0</v>
      </c>
      <c r="AD366" s="33">
        <f>H366+K366+N366+Q366+T366+W366+Z366+AC366</f>
        <v>0</v>
      </c>
      <c r="AE366" s="33" t="str">
        <f>IF(D366&gt;1998,H366+K366+N366+Q366+T366+W366+Z366+AC366,"n/d")</f>
        <v>n/d</v>
      </c>
    </row>
    <row r="367" spans="1:31" x14ac:dyDescent="0.15">
      <c r="A367" s="17">
        <v>363</v>
      </c>
      <c r="B367" s="6" t="s">
        <v>130</v>
      </c>
      <c r="C367" s="6" t="s">
        <v>1</v>
      </c>
      <c r="D367" s="29">
        <v>1998</v>
      </c>
      <c r="E367" s="7">
        <v>-68</v>
      </c>
      <c r="F367" s="56"/>
      <c r="G367" s="7" t="s">
        <v>55</v>
      </c>
      <c r="H367" s="33">
        <v>0</v>
      </c>
      <c r="I367" s="22"/>
      <c r="J367" s="23"/>
      <c r="K367" s="14">
        <f>($K$3*(IF(I367=1,5,IF(I367=2,3,IF(I367=3,1.8,IF(I367=5,1.08,IF(I367=9,0.75,IF(I367=17,0.53,IF(I367=33,0.37,IF(I367&gt;=65,0.26,0))))))))))+(J367*1*$K$3)</f>
        <v>0</v>
      </c>
      <c r="L367" s="42"/>
      <c r="M367" s="43"/>
      <c r="N367" s="44">
        <f>($N$3*(IF(L367=1,5,IF(L367=2,3,IF(L367=3,1.8,IF(L367=5,1.08,IF(L367=9,0.75,IF(L367=17,0.53,IF(L367=33,0.37,IF(L367&gt;=65,0.26,0))))))))))+(M367*1*$N$3)</f>
        <v>0</v>
      </c>
      <c r="O367" s="22"/>
      <c r="P367" s="23"/>
      <c r="Q367" s="14">
        <f>($Q$3*(IF(O367=1,5,IF(O367=2,3,IF(O367=3,1.8,IF(O367=5,1.08,IF(O367=9,0.75,IF(O367=17,0.53,IF(O367=33,0.37,IF(O367&gt;=65,0.26,0))))))))))+(P367*1*$Q$3)</f>
        <v>0</v>
      </c>
      <c r="R367" s="42"/>
      <c r="S367" s="43"/>
      <c r="T367" s="44">
        <f>($T$3*(IF(R367=1,5,IF(R367=2,3,IF(R367=3,1.8,IF(R367=5,1.08,IF(R367=9,0.75,IF(R367=17,0.53,IF(R367=33,0.37,IF(R367&gt;=65,0.26,0))))))))))+(S367*1*$T$3)</f>
        <v>0</v>
      </c>
      <c r="U367" s="22"/>
      <c r="V367" s="23"/>
      <c r="W367" s="14">
        <f>($W$3*(IF(U367=1,5,IF(U367=2,3,IF(U367=3,1.8,IF(U367=5,1.08,IF(U367=9,0.75,IF(U367=17,0.53,IF(U367=33,0.37,IF(U367&gt;=65,0.26,0))))))))))+(V367*1*$W$3)</f>
        <v>0</v>
      </c>
      <c r="X367" s="42"/>
      <c r="Y367" s="43"/>
      <c r="Z367" s="44">
        <f>($W$3*(IF(X367=1,5,IF(X367=2,3,IF(X367=3,1.8,IF(X367=5,1.08,IF(X367=9,0.75,IF(X367=17,0.53,IF(X367=33,0.37,IF(X367&gt;=65,0.26,0))))))))))+(Y367*1*$W$3)</f>
        <v>0</v>
      </c>
      <c r="AA367" s="22"/>
      <c r="AB367" s="23"/>
      <c r="AC367" s="14">
        <f>($W$3*(IF(AA367=1,5,IF(AA367=2,3,IF(AA367=3,1.8,IF(AA367=5,1.08,IF(AA367=9,0.75,IF(AA367=17,0.53,IF(AA367=33,0.37,IF(AA367&gt;=65,0.26,0))))))))))+(AB367*1*$W$3)</f>
        <v>0</v>
      </c>
      <c r="AD367" s="33">
        <f>H367+K367+N367+Q367+T367+W367+Z367+AC367</f>
        <v>0</v>
      </c>
      <c r="AE367" s="33" t="str">
        <f>IF(D367&gt;1998,H367+K367+N367+Q367+T367+W367+Z367+AC367,"n/d")</f>
        <v>n/d</v>
      </c>
    </row>
    <row r="368" spans="1:31" x14ac:dyDescent="0.15">
      <c r="A368" s="17">
        <v>364</v>
      </c>
      <c r="B368" s="6" t="s">
        <v>223</v>
      </c>
      <c r="C368" s="8" t="s">
        <v>96</v>
      </c>
      <c r="D368" s="7">
        <v>2000</v>
      </c>
      <c r="E368" s="7">
        <v>-57</v>
      </c>
      <c r="F368" s="56"/>
      <c r="G368" s="7" t="s">
        <v>56</v>
      </c>
      <c r="H368" s="33">
        <v>0</v>
      </c>
      <c r="I368" s="22"/>
      <c r="J368" s="23"/>
      <c r="K368" s="14">
        <f>($K$3*(IF(I368=1,5,IF(I368=2,3,IF(I368=3,1.8,IF(I368=5,1.08,IF(I368=9,0.75,IF(I368=17,0.53,IF(I368=33,0.37,IF(I368&gt;=65,0.26,0))))))))))+(J368*1*$K$3)</f>
        <v>0</v>
      </c>
      <c r="L368" s="42"/>
      <c r="M368" s="43"/>
      <c r="N368" s="44">
        <f>($N$3*(IF(L368=1,5,IF(L368=2,3,IF(L368=3,1.8,IF(L368=5,1.08,IF(L368=9,0.75,IF(L368=17,0.53,IF(L368=33,0.37,IF(L368&gt;=65,0.26,0))))))))))+(M368*1*$N$3)</f>
        <v>0</v>
      </c>
      <c r="O368" s="22"/>
      <c r="P368" s="23"/>
      <c r="Q368" s="14">
        <f>($Q$3*(IF(O368=1,5,IF(O368=2,3,IF(O368=3,1.8,IF(O368=5,1.08,IF(O368=9,0.75,IF(O368=17,0.53,IF(O368=33,0.37,IF(O368&gt;=65,0.26,0))))))))))+(P368*1*$Q$3)</f>
        <v>0</v>
      </c>
      <c r="R368" s="42"/>
      <c r="S368" s="43"/>
      <c r="T368" s="44">
        <f>($T$3*(IF(R368=1,5,IF(R368=2,3,IF(R368=3,1.8,IF(R368=5,1.08,IF(R368=9,0.75,IF(R368=17,0.53,IF(R368=33,0.37,IF(R368&gt;=65,0.26,0))))))))))+(S368*1*$T$3)</f>
        <v>0</v>
      </c>
      <c r="U368" s="22"/>
      <c r="V368" s="23"/>
      <c r="W368" s="14">
        <f>($W$3*(IF(U368=1,5,IF(U368=2,3,IF(U368=3,1.8,IF(U368=5,1.08,IF(U368=9,0.75,IF(U368=17,0.53,IF(U368=33,0.37,IF(U368&gt;=65,0.26,0))))))))))+(V368*1*$W$3)</f>
        <v>0</v>
      </c>
      <c r="X368" s="42"/>
      <c r="Y368" s="43"/>
      <c r="Z368" s="44">
        <f>($W$3*(IF(X368=1,5,IF(X368=2,3,IF(X368=3,1.8,IF(X368=5,1.08,IF(X368=9,0.75,IF(X368=17,0.53,IF(X368=33,0.37,IF(X368&gt;=65,0.26,0))))))))))+(Y368*1*$W$3)</f>
        <v>0</v>
      </c>
      <c r="AA368" s="22"/>
      <c r="AB368" s="23"/>
      <c r="AC368" s="14">
        <f>($W$3*(IF(AA368=1,5,IF(AA368=2,3,IF(AA368=3,1.8,IF(AA368=5,1.08,IF(AA368=9,0.75,IF(AA368=17,0.53,IF(AA368=33,0.37,IF(AA368&gt;=65,0.26,0))))))))))+(AB368*1*$W$3)</f>
        <v>0</v>
      </c>
      <c r="AD368" s="33">
        <f>H368+K368+N368+Q368+T368+W368+Z368+AC368</f>
        <v>0</v>
      </c>
      <c r="AE368" s="33">
        <f>IF(D368&gt;1998,H368+K368+N368+Q368+T368+W368+Z368+AC368,"n/d")</f>
        <v>0</v>
      </c>
    </row>
  </sheetData>
  <autoFilter ref="B4:AE368" xr:uid="{00000000-0009-0000-0000-000002000000}">
    <sortState xmlns:xlrd2="http://schemas.microsoft.com/office/spreadsheetml/2017/richdata2" ref="B5:AE368">
      <sortCondition descending="1" ref="AD4:AD368"/>
    </sortState>
  </autoFilter>
  <mergeCells count="8">
    <mergeCell ref="A1:AE1"/>
    <mergeCell ref="I2:K2"/>
    <mergeCell ref="L2:N2"/>
    <mergeCell ref="O2:Q2"/>
    <mergeCell ref="R2:T2"/>
    <mergeCell ref="U2:W2"/>
    <mergeCell ref="X2:Z2"/>
    <mergeCell ref="AA2:AC2"/>
  </mergeCells>
  <pageMargins left="0.25" right="0.25" top="0.75000000000000011" bottom="0.75000000000000011" header="0.30000000000000004" footer="0.30000000000000004"/>
  <pageSetup paperSize="9" scale="93" fitToHeight="2" orientation="portrait" horizontalDpi="0" verticalDpi="0"/>
  <headerFooter alignWithMargins="0">
    <oddFooter>&amp;C&amp;KFB0006RANKING PZTO - U21&amp;R&amp;KFB0006&amp;P</oddFooter>
  </headerFooter>
  <rowBreaks count="2" manualBreakCount="2">
    <brk id="195" max="16383" man="1"/>
    <brk id="3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BB3AF-BFDD-2047-A929-CEBB497354EB}">
  <sheetPr filterMode="1"/>
  <dimension ref="A1:T319"/>
  <sheetViews>
    <sheetView showGridLines="0" zoomScale="120" zoomScaleNormal="120" zoomScalePageLayoutView="120" workbookViewId="0">
      <selection activeCell="B5" sqref="B5"/>
    </sheetView>
  </sheetViews>
  <sheetFormatPr baseColWidth="10" defaultColWidth="10.83203125" defaultRowHeight="13" x14ac:dyDescent="0.15"/>
  <cols>
    <col min="1" max="1" width="3.83203125" style="2" customWidth="1"/>
    <col min="2" max="2" width="21.83203125" style="4" bestFit="1" customWidth="1" collapsed="1"/>
    <col min="3" max="3" width="30.83203125" style="4" bestFit="1" customWidth="1" collapsed="1"/>
    <col min="4" max="4" width="5.6640625" style="2" customWidth="1"/>
    <col min="5" max="5" width="6" style="2" customWidth="1"/>
    <col min="6" max="6" width="5.83203125" style="57" customWidth="1"/>
    <col min="7" max="7" width="3.83203125" style="2" bestFit="1" customWidth="1"/>
    <col min="8" max="19" width="6" style="13" customWidth="1"/>
    <col min="20" max="20" width="7.5" style="34" customWidth="1"/>
    <col min="21" max="16384" width="10.83203125" style="4"/>
  </cols>
  <sheetData>
    <row r="1" spans="1:20" s="3" customFormat="1" x14ac:dyDescent="0.15">
      <c r="A1" s="59" t="s">
        <v>399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5" customFormat="1" ht="13" customHeight="1" x14ac:dyDescent="0.15">
      <c r="A2" s="15"/>
      <c r="B2" s="9"/>
      <c r="C2" s="9"/>
      <c r="D2" s="15"/>
      <c r="E2" s="15"/>
      <c r="F2" s="53"/>
      <c r="G2" s="15"/>
      <c r="H2" s="64" t="s">
        <v>367</v>
      </c>
      <c r="I2" s="65"/>
      <c r="J2" s="66"/>
      <c r="K2" s="61" t="s">
        <v>396</v>
      </c>
      <c r="L2" s="62"/>
      <c r="M2" s="63"/>
      <c r="N2" s="61" t="s">
        <v>398</v>
      </c>
      <c r="O2" s="62"/>
      <c r="P2" s="63"/>
      <c r="Q2" s="61" t="s">
        <v>400</v>
      </c>
      <c r="R2" s="62"/>
      <c r="S2" s="63"/>
      <c r="T2" s="46" t="s">
        <v>329</v>
      </c>
    </row>
    <row r="3" spans="1:20" s="5" customFormat="1" ht="14" customHeight="1" x14ac:dyDescent="0.15">
      <c r="A3" s="16"/>
      <c r="B3" s="10"/>
      <c r="C3" s="10"/>
      <c r="D3" s="16"/>
      <c r="E3" s="16"/>
      <c r="F3" s="54"/>
      <c r="G3" s="16"/>
      <c r="H3" s="37" t="s">
        <v>73</v>
      </c>
      <c r="I3" s="38" t="s">
        <v>69</v>
      </c>
      <c r="J3" s="39">
        <v>2</v>
      </c>
      <c r="K3" s="18" t="s">
        <v>73</v>
      </c>
      <c r="L3" s="20" t="s">
        <v>69</v>
      </c>
      <c r="M3" s="21">
        <v>4</v>
      </c>
      <c r="N3" s="18" t="s">
        <v>73</v>
      </c>
      <c r="O3" s="20" t="s">
        <v>69</v>
      </c>
      <c r="P3" s="21">
        <v>4</v>
      </c>
      <c r="Q3" s="18" t="s">
        <v>73</v>
      </c>
      <c r="R3" s="20" t="s">
        <v>69</v>
      </c>
      <c r="S3" s="21">
        <v>4</v>
      </c>
      <c r="T3" s="45" t="s">
        <v>330</v>
      </c>
    </row>
    <row r="4" spans="1:20" s="1" customFormat="1" ht="27" customHeight="1" x14ac:dyDescent="0.15">
      <c r="A4" s="11" t="s">
        <v>70</v>
      </c>
      <c r="B4" s="11" t="s">
        <v>60</v>
      </c>
      <c r="C4" s="11" t="s">
        <v>61</v>
      </c>
      <c r="D4" s="11" t="s">
        <v>244</v>
      </c>
      <c r="E4" s="11" t="s">
        <v>71</v>
      </c>
      <c r="F4" s="55" t="s">
        <v>395</v>
      </c>
      <c r="G4" s="11" t="s">
        <v>72</v>
      </c>
      <c r="H4" s="40" t="s">
        <v>57</v>
      </c>
      <c r="I4" s="40" t="s">
        <v>58</v>
      </c>
      <c r="J4" s="41" t="s">
        <v>59</v>
      </c>
      <c r="K4" s="12" t="s">
        <v>57</v>
      </c>
      <c r="L4" s="12" t="s">
        <v>58</v>
      </c>
      <c r="M4" s="19" t="s">
        <v>59</v>
      </c>
      <c r="N4" s="12" t="s">
        <v>57</v>
      </c>
      <c r="O4" s="12" t="s">
        <v>58</v>
      </c>
      <c r="P4" s="19" t="s">
        <v>59</v>
      </c>
      <c r="Q4" s="12" t="s">
        <v>57</v>
      </c>
      <c r="R4" s="12" t="s">
        <v>58</v>
      </c>
      <c r="S4" s="19" t="s">
        <v>59</v>
      </c>
      <c r="T4" s="32" t="s">
        <v>74</v>
      </c>
    </row>
    <row r="5" spans="1:20" x14ac:dyDescent="0.15">
      <c r="A5" s="17">
        <v>1</v>
      </c>
      <c r="B5" s="27" t="s">
        <v>276</v>
      </c>
      <c r="C5" s="27" t="s">
        <v>76</v>
      </c>
      <c r="D5" s="7">
        <v>1996</v>
      </c>
      <c r="E5" s="26" t="s">
        <v>54</v>
      </c>
      <c r="F5" s="56"/>
      <c r="G5" s="26" t="s">
        <v>56</v>
      </c>
      <c r="H5" s="43">
        <v>1</v>
      </c>
      <c r="I5" s="43">
        <v>2</v>
      </c>
      <c r="J5" s="44">
        <f t="shared" ref="J5:J68" si="0">($J$3*(IF(H5=1,5,IF(H5=2,3,IF(H5=3,1.8,IF(H5=5,1.08,IF(H5=9,0.75,IF(H5=17,0.53,IF(H5=33,0.37,IF(H5&gt;=65,0.26,0))))))))))+(I5*1*$J$3)</f>
        <v>14</v>
      </c>
      <c r="K5" s="23">
        <v>1</v>
      </c>
      <c r="L5" s="23">
        <v>3</v>
      </c>
      <c r="M5" s="14">
        <f t="shared" ref="M5:M68" si="1">($M$3*(IF(K5=1,5,IF(K5=2,3,IF(K5=3,1.8,IF(K5=5,1.08,IF(K5=9,0.75,IF(K5=17,0.53,IF(K5=33,0.37,IF(K5&gt;=65,0.26,0))))))))))+(L5*1*$M$3)</f>
        <v>32</v>
      </c>
      <c r="N5" s="23">
        <v>1</v>
      </c>
      <c r="O5" s="23">
        <v>4</v>
      </c>
      <c r="P5" s="14">
        <f t="shared" ref="P5:P68" si="2">($P$3*(IF(N5=1,5,IF(N5=2,3,IF(N5=3,1.8,IF(N5=5,1.08,IF(N5=9,0.75,IF(N5=17,0.53,IF(N5=33,0.37,IF(N5&gt;=65,0.26,0))))))))))+(O5*1*$P$3)</f>
        <v>36</v>
      </c>
      <c r="Q5" s="23">
        <v>1</v>
      </c>
      <c r="R5" s="23">
        <v>3</v>
      </c>
      <c r="S5" s="14">
        <f t="shared" ref="S5:S68" si="3">($S$3*(IF(Q5=1,5,IF(Q5=2,3,IF(Q5=3,1.8,IF(Q5=5,1.08,IF(Q5=9,0.75,IF(Q5=17,0.53,IF(Q5=33,0.37,IF(Q5&gt;=65,0.26,0))))))))))+(R5*1*$S$3)</f>
        <v>32</v>
      </c>
      <c r="T5" s="33">
        <f t="shared" ref="T5:T11" si="4">J5+M5+P5+S5</f>
        <v>114</v>
      </c>
    </row>
    <row r="6" spans="1:20" x14ac:dyDescent="0.15">
      <c r="A6" s="17">
        <v>2</v>
      </c>
      <c r="B6" s="6" t="s">
        <v>41</v>
      </c>
      <c r="C6" s="6" t="s">
        <v>100</v>
      </c>
      <c r="D6" s="29">
        <v>1998</v>
      </c>
      <c r="E6" s="7">
        <v>-57</v>
      </c>
      <c r="F6" s="56"/>
      <c r="G6" s="7" t="s">
        <v>56</v>
      </c>
      <c r="H6" s="42">
        <v>1</v>
      </c>
      <c r="I6" s="43">
        <v>3</v>
      </c>
      <c r="J6" s="44">
        <f t="shared" si="0"/>
        <v>16</v>
      </c>
      <c r="K6" s="22">
        <v>5</v>
      </c>
      <c r="L6" s="23">
        <v>1</v>
      </c>
      <c r="M6" s="14">
        <f t="shared" si="1"/>
        <v>8.32</v>
      </c>
      <c r="N6" s="22">
        <v>5</v>
      </c>
      <c r="O6" s="23">
        <v>2</v>
      </c>
      <c r="P6" s="14">
        <f t="shared" si="2"/>
        <v>12.32</v>
      </c>
      <c r="Q6" s="22">
        <v>1</v>
      </c>
      <c r="R6" s="23">
        <v>4</v>
      </c>
      <c r="S6" s="14">
        <f t="shared" si="3"/>
        <v>36</v>
      </c>
      <c r="T6" s="33">
        <f t="shared" si="4"/>
        <v>72.64</v>
      </c>
    </row>
    <row r="7" spans="1:20" x14ac:dyDescent="0.15">
      <c r="A7" s="17">
        <v>3</v>
      </c>
      <c r="B7" s="6" t="s">
        <v>284</v>
      </c>
      <c r="C7" s="6" t="s">
        <v>76</v>
      </c>
      <c r="D7" s="29">
        <v>1997</v>
      </c>
      <c r="E7" s="7">
        <v>-68</v>
      </c>
      <c r="F7" s="56"/>
      <c r="G7" s="26" t="s">
        <v>55</v>
      </c>
      <c r="H7" s="42">
        <v>1</v>
      </c>
      <c r="I7" s="43">
        <v>3</v>
      </c>
      <c r="J7" s="44">
        <f t="shared" si="0"/>
        <v>16</v>
      </c>
      <c r="K7" s="22">
        <v>1</v>
      </c>
      <c r="L7" s="23">
        <v>5</v>
      </c>
      <c r="M7" s="14">
        <f t="shared" si="1"/>
        <v>40</v>
      </c>
      <c r="N7" s="22">
        <v>5</v>
      </c>
      <c r="O7" s="23">
        <v>2</v>
      </c>
      <c r="P7" s="14">
        <f t="shared" si="2"/>
        <v>12.32</v>
      </c>
      <c r="Q7" s="22"/>
      <c r="R7" s="23"/>
      <c r="S7" s="14">
        <f t="shared" si="3"/>
        <v>0</v>
      </c>
      <c r="T7" s="33">
        <f t="shared" si="4"/>
        <v>68.319999999999993</v>
      </c>
    </row>
    <row r="8" spans="1:20" x14ac:dyDescent="0.15">
      <c r="A8" s="17">
        <v>4</v>
      </c>
      <c r="B8" s="6" t="s">
        <v>211</v>
      </c>
      <c r="C8" s="6" t="s">
        <v>176</v>
      </c>
      <c r="D8" s="29">
        <v>2002</v>
      </c>
      <c r="E8" s="7">
        <v>-67</v>
      </c>
      <c r="F8" s="56"/>
      <c r="G8" s="7" t="s">
        <v>56</v>
      </c>
      <c r="H8" s="42">
        <v>5</v>
      </c>
      <c r="I8" s="43">
        <v>0</v>
      </c>
      <c r="J8" s="44">
        <f t="shared" si="0"/>
        <v>2.16</v>
      </c>
      <c r="K8" s="22">
        <v>1</v>
      </c>
      <c r="L8" s="23">
        <v>5</v>
      </c>
      <c r="M8" s="14">
        <f t="shared" si="1"/>
        <v>40</v>
      </c>
      <c r="N8" s="22">
        <v>9</v>
      </c>
      <c r="O8" s="23">
        <v>1</v>
      </c>
      <c r="P8" s="14">
        <f t="shared" si="2"/>
        <v>7</v>
      </c>
      <c r="Q8" s="22">
        <v>9</v>
      </c>
      <c r="R8" s="23">
        <v>1</v>
      </c>
      <c r="S8" s="14">
        <f t="shared" si="3"/>
        <v>7</v>
      </c>
      <c r="T8" s="33">
        <f t="shared" si="4"/>
        <v>56.16</v>
      </c>
    </row>
    <row r="9" spans="1:20" x14ac:dyDescent="0.15">
      <c r="A9" s="17">
        <v>5</v>
      </c>
      <c r="B9" s="6" t="s">
        <v>17</v>
      </c>
      <c r="C9" s="6" t="s">
        <v>100</v>
      </c>
      <c r="D9" s="29">
        <v>1998</v>
      </c>
      <c r="E9" s="7">
        <v>-58</v>
      </c>
      <c r="F9" s="56"/>
      <c r="G9" s="7" t="s">
        <v>55</v>
      </c>
      <c r="H9" s="42">
        <v>3</v>
      </c>
      <c r="I9" s="43">
        <v>1</v>
      </c>
      <c r="J9" s="44">
        <f t="shared" si="0"/>
        <v>5.6</v>
      </c>
      <c r="K9" s="22">
        <v>2</v>
      </c>
      <c r="L9" s="23">
        <v>3</v>
      </c>
      <c r="M9" s="14">
        <f t="shared" si="1"/>
        <v>24</v>
      </c>
      <c r="N9" s="22">
        <v>9</v>
      </c>
      <c r="O9" s="23">
        <v>1</v>
      </c>
      <c r="P9" s="14">
        <f t="shared" si="2"/>
        <v>7</v>
      </c>
      <c r="Q9" s="22">
        <v>9</v>
      </c>
      <c r="R9" s="23">
        <v>1</v>
      </c>
      <c r="S9" s="14">
        <f t="shared" si="3"/>
        <v>7</v>
      </c>
      <c r="T9" s="33">
        <f t="shared" si="4"/>
        <v>43.6</v>
      </c>
    </row>
    <row r="10" spans="1:20" x14ac:dyDescent="0.15">
      <c r="A10" s="17">
        <v>6</v>
      </c>
      <c r="B10" s="27" t="s">
        <v>261</v>
      </c>
      <c r="C10" s="27" t="s">
        <v>76</v>
      </c>
      <c r="D10" s="7">
        <v>1997</v>
      </c>
      <c r="E10" s="7" t="s">
        <v>53</v>
      </c>
      <c r="F10" s="56">
        <v>-87</v>
      </c>
      <c r="G10" s="26" t="s">
        <v>55</v>
      </c>
      <c r="H10" s="43">
        <v>1</v>
      </c>
      <c r="I10" s="43">
        <v>3</v>
      </c>
      <c r="J10" s="44">
        <f t="shared" si="0"/>
        <v>16</v>
      </c>
      <c r="K10" s="23">
        <v>3</v>
      </c>
      <c r="L10" s="23">
        <v>2</v>
      </c>
      <c r="M10" s="14">
        <f t="shared" si="1"/>
        <v>15.2</v>
      </c>
      <c r="N10" s="23">
        <v>9</v>
      </c>
      <c r="O10" s="23">
        <v>1</v>
      </c>
      <c r="P10" s="14">
        <f t="shared" si="2"/>
        <v>7</v>
      </c>
      <c r="Q10" s="23">
        <v>9</v>
      </c>
      <c r="R10" s="23">
        <v>0</v>
      </c>
      <c r="S10" s="14">
        <f t="shared" si="3"/>
        <v>3</v>
      </c>
      <c r="T10" s="33">
        <f t="shared" si="4"/>
        <v>41.2</v>
      </c>
    </row>
    <row r="11" spans="1:20" x14ac:dyDescent="0.15">
      <c r="A11" s="17">
        <v>7</v>
      </c>
      <c r="B11" s="6" t="s">
        <v>296</v>
      </c>
      <c r="C11" s="6" t="s">
        <v>0</v>
      </c>
      <c r="D11" s="29">
        <v>2001</v>
      </c>
      <c r="E11" s="7">
        <v>-57</v>
      </c>
      <c r="F11" s="56">
        <v>-53</v>
      </c>
      <c r="G11" s="7" t="s">
        <v>56</v>
      </c>
      <c r="H11" s="43">
        <v>2</v>
      </c>
      <c r="I11" s="43">
        <v>1</v>
      </c>
      <c r="J11" s="44">
        <f t="shared" si="0"/>
        <v>8</v>
      </c>
      <c r="K11" s="23">
        <v>3</v>
      </c>
      <c r="L11" s="23">
        <v>3</v>
      </c>
      <c r="M11" s="14">
        <f t="shared" si="1"/>
        <v>19.2</v>
      </c>
      <c r="N11" s="23">
        <v>17</v>
      </c>
      <c r="O11" s="23">
        <v>0</v>
      </c>
      <c r="P11" s="14">
        <f t="shared" si="2"/>
        <v>2.12</v>
      </c>
      <c r="Q11" s="23">
        <v>9</v>
      </c>
      <c r="R11" s="23">
        <v>1</v>
      </c>
      <c r="S11" s="14">
        <f t="shared" si="3"/>
        <v>7</v>
      </c>
      <c r="T11" s="33">
        <f t="shared" si="4"/>
        <v>36.32</v>
      </c>
    </row>
    <row r="12" spans="1:20" hidden="1" x14ac:dyDescent="0.15">
      <c r="A12" s="17">
        <v>8</v>
      </c>
      <c r="B12" s="27" t="s">
        <v>299</v>
      </c>
      <c r="C12" s="27" t="s">
        <v>76</v>
      </c>
      <c r="D12" s="7">
        <v>1997</v>
      </c>
      <c r="E12" s="7">
        <v>-87</v>
      </c>
      <c r="F12" s="56"/>
      <c r="G12" s="26" t="s">
        <v>55</v>
      </c>
      <c r="H12" s="52">
        <v>1</v>
      </c>
      <c r="I12" s="52">
        <v>3</v>
      </c>
      <c r="J12" s="44">
        <f t="shared" si="0"/>
        <v>16</v>
      </c>
      <c r="K12" s="52">
        <v>3</v>
      </c>
      <c r="L12" s="52">
        <v>2</v>
      </c>
      <c r="M12" s="14">
        <f t="shared" si="1"/>
        <v>15.2</v>
      </c>
      <c r="N12" s="52">
        <v>9</v>
      </c>
      <c r="O12" s="52">
        <v>1</v>
      </c>
      <c r="P12" s="14">
        <f t="shared" si="2"/>
        <v>7</v>
      </c>
      <c r="Q12" s="52">
        <v>9</v>
      </c>
      <c r="R12" s="52">
        <v>0</v>
      </c>
      <c r="S12" s="14">
        <f t="shared" si="3"/>
        <v>3</v>
      </c>
      <c r="T12" s="33" t="e">
        <f>#REF!+#REF!+J12+M12+P12+S12</f>
        <v>#REF!</v>
      </c>
    </row>
    <row r="13" spans="1:20" x14ac:dyDescent="0.15">
      <c r="A13" s="17">
        <v>8</v>
      </c>
      <c r="B13" s="6" t="s">
        <v>260</v>
      </c>
      <c r="C13" s="6" t="s">
        <v>100</v>
      </c>
      <c r="D13" s="29">
        <v>1996</v>
      </c>
      <c r="E13" s="7">
        <v>-80</v>
      </c>
      <c r="F13" s="56"/>
      <c r="G13" s="26" t="s">
        <v>55</v>
      </c>
      <c r="H13" s="42">
        <v>1</v>
      </c>
      <c r="I13" s="43">
        <v>3</v>
      </c>
      <c r="J13" s="44">
        <f t="shared" si="0"/>
        <v>16</v>
      </c>
      <c r="K13" s="22">
        <v>9</v>
      </c>
      <c r="L13" s="23">
        <v>0</v>
      </c>
      <c r="M13" s="14">
        <f t="shared" si="1"/>
        <v>3</v>
      </c>
      <c r="N13" s="22">
        <v>9</v>
      </c>
      <c r="O13" s="23">
        <v>1</v>
      </c>
      <c r="P13" s="14">
        <f t="shared" si="2"/>
        <v>7</v>
      </c>
      <c r="Q13" s="22">
        <v>9</v>
      </c>
      <c r="R13" s="23">
        <v>0</v>
      </c>
      <c r="S13" s="14">
        <f t="shared" si="3"/>
        <v>3</v>
      </c>
      <c r="T13" s="33">
        <f>J13+M13+P13+S13</f>
        <v>29</v>
      </c>
    </row>
    <row r="14" spans="1:20" hidden="1" x14ac:dyDescent="0.15">
      <c r="A14" s="17">
        <v>10</v>
      </c>
      <c r="B14" s="6" t="s">
        <v>111</v>
      </c>
      <c r="C14" s="6" t="s">
        <v>76</v>
      </c>
      <c r="D14" s="29">
        <v>2001</v>
      </c>
      <c r="E14" s="7">
        <v>-53</v>
      </c>
      <c r="F14" s="56"/>
      <c r="G14" s="7" t="s">
        <v>56</v>
      </c>
      <c r="H14" s="51">
        <v>1</v>
      </c>
      <c r="I14" s="52">
        <v>3</v>
      </c>
      <c r="J14" s="44">
        <f t="shared" si="0"/>
        <v>16</v>
      </c>
      <c r="K14" s="51">
        <v>9</v>
      </c>
      <c r="L14" s="52">
        <v>0</v>
      </c>
      <c r="M14" s="14">
        <f t="shared" si="1"/>
        <v>3</v>
      </c>
      <c r="N14" s="51">
        <v>17</v>
      </c>
      <c r="O14" s="52">
        <v>0</v>
      </c>
      <c r="P14" s="14">
        <f t="shared" si="2"/>
        <v>2.12</v>
      </c>
      <c r="Q14" s="51">
        <v>9</v>
      </c>
      <c r="R14" s="52">
        <v>0</v>
      </c>
      <c r="S14" s="14">
        <f t="shared" si="3"/>
        <v>3</v>
      </c>
      <c r="T14" s="33" t="e">
        <f>#REF!+#REF!+J14+M14+P14+S14</f>
        <v>#REF!</v>
      </c>
    </row>
    <row r="15" spans="1:20" x14ac:dyDescent="0.15">
      <c r="A15" s="17">
        <v>9</v>
      </c>
      <c r="B15" s="6" t="s">
        <v>14</v>
      </c>
      <c r="C15" s="6" t="s">
        <v>344</v>
      </c>
      <c r="D15" s="29">
        <v>2001</v>
      </c>
      <c r="E15" s="7">
        <v>-58</v>
      </c>
      <c r="F15" s="56"/>
      <c r="G15" s="7" t="s">
        <v>55</v>
      </c>
      <c r="H15" s="42">
        <v>1</v>
      </c>
      <c r="I15" s="43">
        <v>2</v>
      </c>
      <c r="J15" s="44">
        <f t="shared" si="0"/>
        <v>14</v>
      </c>
      <c r="K15" s="22">
        <v>9</v>
      </c>
      <c r="L15" s="23">
        <v>1</v>
      </c>
      <c r="M15" s="14">
        <f t="shared" si="1"/>
        <v>7</v>
      </c>
      <c r="N15" s="22"/>
      <c r="O15" s="23"/>
      <c r="P15" s="14">
        <f t="shared" si="2"/>
        <v>0</v>
      </c>
      <c r="Q15" s="22">
        <v>9</v>
      </c>
      <c r="R15" s="23">
        <v>1</v>
      </c>
      <c r="S15" s="14">
        <f t="shared" si="3"/>
        <v>7</v>
      </c>
      <c r="T15" s="33">
        <f>J15+M15+P15+S15</f>
        <v>28</v>
      </c>
    </row>
    <row r="16" spans="1:20" x14ac:dyDescent="0.15">
      <c r="A16" s="17">
        <v>10</v>
      </c>
      <c r="B16" s="6" t="s">
        <v>339</v>
      </c>
      <c r="C16" s="6" t="s">
        <v>76</v>
      </c>
      <c r="D16" s="29">
        <v>1999</v>
      </c>
      <c r="E16" s="7">
        <v>-58</v>
      </c>
      <c r="F16" s="56"/>
      <c r="G16" s="7" t="s">
        <v>55</v>
      </c>
      <c r="H16" s="42">
        <v>3</v>
      </c>
      <c r="I16" s="43">
        <v>0</v>
      </c>
      <c r="J16" s="44">
        <f t="shared" si="0"/>
        <v>3.6</v>
      </c>
      <c r="K16" s="22">
        <v>3</v>
      </c>
      <c r="L16" s="23">
        <v>2</v>
      </c>
      <c r="M16" s="14">
        <f t="shared" si="1"/>
        <v>15.2</v>
      </c>
      <c r="N16" s="22">
        <v>17</v>
      </c>
      <c r="O16" s="23">
        <v>1</v>
      </c>
      <c r="P16" s="14">
        <f t="shared" si="2"/>
        <v>6.12</v>
      </c>
      <c r="Q16" s="22">
        <v>17</v>
      </c>
      <c r="R16" s="23">
        <v>0</v>
      </c>
      <c r="S16" s="14">
        <f t="shared" si="3"/>
        <v>2.12</v>
      </c>
      <c r="T16" s="33">
        <f>J16+M16+P16+S16</f>
        <v>27.040000000000003</v>
      </c>
    </row>
    <row r="17" spans="1:20" hidden="1" x14ac:dyDescent="0.15">
      <c r="A17" s="17">
        <v>13</v>
      </c>
      <c r="B17" s="6" t="s">
        <v>37</v>
      </c>
      <c r="C17" s="6" t="s">
        <v>0</v>
      </c>
      <c r="D17" s="29">
        <v>2001</v>
      </c>
      <c r="E17" s="7">
        <v>-53</v>
      </c>
      <c r="F17" s="56"/>
      <c r="G17" s="7" t="s">
        <v>56</v>
      </c>
      <c r="H17" s="52">
        <v>2</v>
      </c>
      <c r="I17" s="52">
        <v>1</v>
      </c>
      <c r="J17" s="44">
        <f t="shared" si="0"/>
        <v>8</v>
      </c>
      <c r="K17" s="52">
        <v>3</v>
      </c>
      <c r="L17" s="52">
        <v>3</v>
      </c>
      <c r="M17" s="14">
        <f t="shared" si="1"/>
        <v>19.2</v>
      </c>
      <c r="N17" s="52">
        <v>17</v>
      </c>
      <c r="O17" s="52">
        <v>0</v>
      </c>
      <c r="P17" s="14">
        <f t="shared" si="2"/>
        <v>2.12</v>
      </c>
      <c r="Q17" s="52">
        <v>9</v>
      </c>
      <c r="R17" s="52">
        <v>1</v>
      </c>
      <c r="S17" s="14">
        <f t="shared" si="3"/>
        <v>7</v>
      </c>
      <c r="T17" s="33" t="e">
        <f>#REF!+#REF!+J17+M17+P17+S17</f>
        <v>#REF!</v>
      </c>
    </row>
    <row r="18" spans="1:20" x14ac:dyDescent="0.15">
      <c r="A18" s="17">
        <v>11</v>
      </c>
      <c r="B18" s="27" t="s">
        <v>282</v>
      </c>
      <c r="C18" s="27" t="s">
        <v>76</v>
      </c>
      <c r="D18" s="7">
        <v>1990</v>
      </c>
      <c r="E18" s="7">
        <v>-67</v>
      </c>
      <c r="F18" s="56"/>
      <c r="G18" s="26" t="s">
        <v>56</v>
      </c>
      <c r="H18" s="43">
        <v>1</v>
      </c>
      <c r="I18" s="43">
        <v>2</v>
      </c>
      <c r="J18" s="44">
        <f t="shared" si="0"/>
        <v>14</v>
      </c>
      <c r="K18" s="23">
        <v>5</v>
      </c>
      <c r="L18" s="23">
        <v>2</v>
      </c>
      <c r="M18" s="14">
        <f t="shared" si="1"/>
        <v>12.32</v>
      </c>
      <c r="N18" s="23"/>
      <c r="O18" s="23"/>
      <c r="P18" s="14">
        <f t="shared" si="2"/>
        <v>0</v>
      </c>
      <c r="Q18" s="23"/>
      <c r="R18" s="23"/>
      <c r="S18" s="14">
        <f t="shared" si="3"/>
        <v>0</v>
      </c>
      <c r="T18" s="33">
        <f>J18+M18+P18+S18</f>
        <v>26.32</v>
      </c>
    </row>
    <row r="19" spans="1:20" hidden="1" x14ac:dyDescent="0.15">
      <c r="A19" s="17">
        <v>15</v>
      </c>
      <c r="B19" s="6" t="s">
        <v>263</v>
      </c>
      <c r="C19" s="6" t="s">
        <v>100</v>
      </c>
      <c r="D19" s="29">
        <v>1996</v>
      </c>
      <c r="E19" s="7">
        <v>-74</v>
      </c>
      <c r="F19" s="56"/>
      <c r="G19" s="26" t="s">
        <v>55</v>
      </c>
      <c r="H19" s="42">
        <v>1</v>
      </c>
      <c r="I19" s="43">
        <v>1</v>
      </c>
      <c r="J19" s="44">
        <f t="shared" si="0"/>
        <v>12</v>
      </c>
      <c r="K19" s="22">
        <v>17</v>
      </c>
      <c r="L19" s="23">
        <v>0</v>
      </c>
      <c r="M19" s="14">
        <f t="shared" si="1"/>
        <v>2.12</v>
      </c>
      <c r="N19" s="22">
        <v>17</v>
      </c>
      <c r="O19" s="23">
        <v>0</v>
      </c>
      <c r="P19" s="14">
        <f t="shared" si="2"/>
        <v>2.12</v>
      </c>
      <c r="Q19" s="22">
        <v>5</v>
      </c>
      <c r="R19" s="23">
        <v>2</v>
      </c>
      <c r="S19" s="14">
        <f t="shared" si="3"/>
        <v>12.32</v>
      </c>
      <c r="T19" s="33" t="e">
        <f>#REF!+#REF!+J19+M19+P19+S19</f>
        <v>#REF!</v>
      </c>
    </row>
    <row r="20" spans="1:20" hidden="1" x14ac:dyDescent="0.15">
      <c r="A20" s="17">
        <v>16</v>
      </c>
      <c r="B20" s="8" t="s">
        <v>119</v>
      </c>
      <c r="C20" s="8" t="s">
        <v>80</v>
      </c>
      <c r="D20" s="7">
        <v>2001</v>
      </c>
      <c r="E20" s="7">
        <v>-54</v>
      </c>
      <c r="F20" s="56"/>
      <c r="G20" s="7" t="s">
        <v>55</v>
      </c>
      <c r="H20" s="43">
        <v>1</v>
      </c>
      <c r="I20" s="43">
        <v>2</v>
      </c>
      <c r="J20" s="44">
        <f t="shared" si="0"/>
        <v>14</v>
      </c>
      <c r="K20" s="23">
        <v>5</v>
      </c>
      <c r="L20" s="23">
        <v>1</v>
      </c>
      <c r="M20" s="14">
        <f t="shared" si="1"/>
        <v>8.32</v>
      </c>
      <c r="N20" s="23">
        <v>17</v>
      </c>
      <c r="O20" s="23">
        <v>0</v>
      </c>
      <c r="P20" s="14">
        <f t="shared" si="2"/>
        <v>2.12</v>
      </c>
      <c r="Q20" s="23"/>
      <c r="R20" s="23"/>
      <c r="S20" s="14">
        <f t="shared" si="3"/>
        <v>0</v>
      </c>
      <c r="T20" s="33" t="e">
        <f>#REF!+#REF!+J20+M20+P20+S20</f>
        <v>#REF!</v>
      </c>
    </row>
    <row r="21" spans="1:20" hidden="1" x14ac:dyDescent="0.15">
      <c r="A21" s="17">
        <v>17</v>
      </c>
      <c r="B21" s="6" t="s">
        <v>198</v>
      </c>
      <c r="C21" s="27" t="s">
        <v>100</v>
      </c>
      <c r="D21" s="7">
        <v>1998</v>
      </c>
      <c r="E21" s="7">
        <v>-63</v>
      </c>
      <c r="F21" s="56"/>
      <c r="G21" s="7" t="s">
        <v>55</v>
      </c>
      <c r="H21" s="51">
        <v>3</v>
      </c>
      <c r="I21" s="52">
        <v>1</v>
      </c>
      <c r="J21" s="44">
        <f t="shared" si="0"/>
        <v>5.6</v>
      </c>
      <c r="K21" s="51">
        <v>17</v>
      </c>
      <c r="L21" s="52">
        <v>1</v>
      </c>
      <c r="M21" s="14">
        <f t="shared" si="1"/>
        <v>6.12</v>
      </c>
      <c r="N21" s="51">
        <v>33</v>
      </c>
      <c r="O21" s="52">
        <v>0</v>
      </c>
      <c r="P21" s="14">
        <f t="shared" si="2"/>
        <v>1.48</v>
      </c>
      <c r="Q21" s="51">
        <v>5</v>
      </c>
      <c r="R21" s="52">
        <v>2</v>
      </c>
      <c r="S21" s="14">
        <f t="shared" si="3"/>
        <v>12.32</v>
      </c>
      <c r="T21" s="33" t="e">
        <f>#REF!+#REF!+J21+M21+P21+S21</f>
        <v>#REF!</v>
      </c>
    </row>
    <row r="22" spans="1:20" x14ac:dyDescent="0.15">
      <c r="A22" s="17">
        <v>12</v>
      </c>
      <c r="B22" s="6" t="s">
        <v>375</v>
      </c>
      <c r="C22" s="27" t="s">
        <v>100</v>
      </c>
      <c r="D22" s="7">
        <v>1998</v>
      </c>
      <c r="E22" s="7">
        <v>-68</v>
      </c>
      <c r="F22" s="56">
        <v>-63</v>
      </c>
      <c r="G22" s="7" t="s">
        <v>55</v>
      </c>
      <c r="H22" s="42">
        <v>3</v>
      </c>
      <c r="I22" s="43">
        <v>1</v>
      </c>
      <c r="J22" s="44">
        <f t="shared" si="0"/>
        <v>5.6</v>
      </c>
      <c r="K22" s="22">
        <v>17</v>
      </c>
      <c r="L22" s="23">
        <v>1</v>
      </c>
      <c r="M22" s="14">
        <f t="shared" si="1"/>
        <v>6.12</v>
      </c>
      <c r="N22" s="22">
        <v>33</v>
      </c>
      <c r="O22" s="23">
        <v>0</v>
      </c>
      <c r="P22" s="14">
        <f t="shared" si="2"/>
        <v>1.48</v>
      </c>
      <c r="Q22" s="22">
        <v>5</v>
      </c>
      <c r="R22" s="23">
        <v>2</v>
      </c>
      <c r="S22" s="14">
        <f t="shared" si="3"/>
        <v>12.32</v>
      </c>
      <c r="T22" s="33">
        <f>J22+M22+P22+S22</f>
        <v>25.52</v>
      </c>
    </row>
    <row r="23" spans="1:20" x14ac:dyDescent="0.15">
      <c r="A23" s="17">
        <v>13</v>
      </c>
      <c r="B23" s="6" t="s">
        <v>160</v>
      </c>
      <c r="C23" s="6" t="s">
        <v>161</v>
      </c>
      <c r="D23" s="29">
        <v>2001</v>
      </c>
      <c r="E23" s="7">
        <v>-58</v>
      </c>
      <c r="F23" s="56"/>
      <c r="G23" s="7" t="s">
        <v>55</v>
      </c>
      <c r="H23" s="42">
        <v>2</v>
      </c>
      <c r="I23" s="43">
        <v>2</v>
      </c>
      <c r="J23" s="44">
        <f t="shared" si="0"/>
        <v>10</v>
      </c>
      <c r="K23" s="22">
        <v>5</v>
      </c>
      <c r="L23" s="23">
        <v>1</v>
      </c>
      <c r="M23" s="14">
        <f t="shared" si="1"/>
        <v>8.32</v>
      </c>
      <c r="N23" s="22"/>
      <c r="O23" s="23"/>
      <c r="P23" s="14">
        <f t="shared" si="2"/>
        <v>0</v>
      </c>
      <c r="Q23" s="22">
        <v>9</v>
      </c>
      <c r="R23" s="23">
        <v>1</v>
      </c>
      <c r="S23" s="14">
        <f t="shared" si="3"/>
        <v>7</v>
      </c>
      <c r="T23" s="33">
        <f>J23+M23+P23+S23</f>
        <v>25.32</v>
      </c>
    </row>
    <row r="24" spans="1:20" hidden="1" x14ac:dyDescent="0.15">
      <c r="A24" s="17">
        <v>20</v>
      </c>
      <c r="B24" s="6" t="s">
        <v>311</v>
      </c>
      <c r="C24" s="6" t="s">
        <v>210</v>
      </c>
      <c r="D24" s="29">
        <v>2001</v>
      </c>
      <c r="E24" s="26">
        <v>-87</v>
      </c>
      <c r="F24" s="56"/>
      <c r="G24" s="26" t="s">
        <v>55</v>
      </c>
      <c r="H24" s="42"/>
      <c r="I24" s="43"/>
      <c r="J24" s="44">
        <f t="shared" si="0"/>
        <v>0</v>
      </c>
      <c r="K24" s="22">
        <v>9</v>
      </c>
      <c r="L24" s="23">
        <v>0</v>
      </c>
      <c r="M24" s="14">
        <f t="shared" si="1"/>
        <v>3</v>
      </c>
      <c r="N24" s="22">
        <v>17</v>
      </c>
      <c r="O24" s="23">
        <v>0</v>
      </c>
      <c r="P24" s="14">
        <f t="shared" si="2"/>
        <v>2.12</v>
      </c>
      <c r="Q24" s="22">
        <v>2</v>
      </c>
      <c r="R24" s="23">
        <v>3</v>
      </c>
      <c r="S24" s="14">
        <f t="shared" si="3"/>
        <v>24</v>
      </c>
      <c r="T24" s="33" t="e">
        <f>#REF!+#REF!+J24+M24+P24+S24</f>
        <v>#REF!</v>
      </c>
    </row>
    <row r="25" spans="1:20" x14ac:dyDescent="0.15">
      <c r="A25" s="17">
        <v>14</v>
      </c>
      <c r="B25" s="6" t="s">
        <v>374</v>
      </c>
      <c r="C25" s="6" t="s">
        <v>76</v>
      </c>
      <c r="D25" s="29">
        <v>2001</v>
      </c>
      <c r="E25" s="7">
        <v>-68</v>
      </c>
      <c r="F25" s="56">
        <v>-63</v>
      </c>
      <c r="G25" s="7" t="s">
        <v>55</v>
      </c>
      <c r="H25" s="42">
        <v>2</v>
      </c>
      <c r="I25" s="43">
        <v>2</v>
      </c>
      <c r="J25" s="44">
        <f t="shared" si="0"/>
        <v>10</v>
      </c>
      <c r="K25" s="22">
        <v>17</v>
      </c>
      <c r="L25" s="23">
        <v>0</v>
      </c>
      <c r="M25" s="14">
        <f t="shared" si="1"/>
        <v>2.12</v>
      </c>
      <c r="N25" s="22">
        <v>17</v>
      </c>
      <c r="O25" s="23">
        <v>1</v>
      </c>
      <c r="P25" s="14">
        <f t="shared" si="2"/>
        <v>6.12</v>
      </c>
      <c r="Q25" s="22">
        <v>17</v>
      </c>
      <c r="R25" s="23">
        <v>1</v>
      </c>
      <c r="S25" s="14">
        <f t="shared" si="3"/>
        <v>6.12</v>
      </c>
      <c r="T25" s="33">
        <f>J25+M25+P25+S25</f>
        <v>24.360000000000003</v>
      </c>
    </row>
    <row r="26" spans="1:20" hidden="1" x14ac:dyDescent="0.15">
      <c r="A26" s="17">
        <v>22</v>
      </c>
      <c r="B26" s="6" t="s">
        <v>219</v>
      </c>
      <c r="C26" s="6" t="s">
        <v>0</v>
      </c>
      <c r="D26" s="29">
        <v>2000</v>
      </c>
      <c r="E26" s="7">
        <v>-62</v>
      </c>
      <c r="F26" s="56"/>
      <c r="G26" s="7" t="s">
        <v>56</v>
      </c>
      <c r="H26" s="42">
        <v>1</v>
      </c>
      <c r="I26" s="43">
        <v>3</v>
      </c>
      <c r="J26" s="44">
        <f t="shared" si="0"/>
        <v>16</v>
      </c>
      <c r="K26" s="22"/>
      <c r="L26" s="23"/>
      <c r="M26" s="14">
        <f t="shared" si="1"/>
        <v>0</v>
      </c>
      <c r="N26" s="22">
        <v>33</v>
      </c>
      <c r="O26" s="23">
        <v>0</v>
      </c>
      <c r="P26" s="14">
        <f t="shared" si="2"/>
        <v>1.48</v>
      </c>
      <c r="Q26" s="22">
        <v>9</v>
      </c>
      <c r="R26" s="23">
        <v>1</v>
      </c>
      <c r="S26" s="14">
        <f t="shared" si="3"/>
        <v>7</v>
      </c>
      <c r="T26" s="33" t="e">
        <f>#REF!+#REF!+J26+M26+P26+S26</f>
        <v>#REF!</v>
      </c>
    </row>
    <row r="27" spans="1:20" hidden="1" x14ac:dyDescent="0.15">
      <c r="A27" s="17">
        <v>23</v>
      </c>
      <c r="B27" s="6" t="s">
        <v>214</v>
      </c>
      <c r="C27" s="6" t="s">
        <v>4</v>
      </c>
      <c r="D27" s="29">
        <v>2002</v>
      </c>
      <c r="E27" s="7">
        <v>-46</v>
      </c>
      <c r="F27" s="56"/>
      <c r="G27" s="7" t="s">
        <v>56</v>
      </c>
      <c r="H27" s="42">
        <v>1</v>
      </c>
      <c r="I27" s="43">
        <v>1</v>
      </c>
      <c r="J27" s="44">
        <f t="shared" si="0"/>
        <v>12</v>
      </c>
      <c r="K27" s="22">
        <v>9</v>
      </c>
      <c r="L27" s="23">
        <v>0</v>
      </c>
      <c r="M27" s="14">
        <f t="shared" si="1"/>
        <v>3</v>
      </c>
      <c r="N27" s="22"/>
      <c r="O27" s="23"/>
      <c r="P27" s="14">
        <f t="shared" si="2"/>
        <v>0</v>
      </c>
      <c r="Q27" s="22"/>
      <c r="R27" s="23"/>
      <c r="S27" s="14">
        <f t="shared" si="3"/>
        <v>0</v>
      </c>
      <c r="T27" s="33" t="e">
        <f>#REF!+#REF!+J27+M27+P27+S27</f>
        <v>#REF!</v>
      </c>
    </row>
    <row r="28" spans="1:20" x14ac:dyDescent="0.15">
      <c r="A28" s="17">
        <v>15</v>
      </c>
      <c r="B28" s="6" t="s">
        <v>381</v>
      </c>
      <c r="C28" s="6" t="s">
        <v>76</v>
      </c>
      <c r="D28" s="29">
        <v>2001</v>
      </c>
      <c r="E28" s="7">
        <v>-49</v>
      </c>
      <c r="F28" s="56">
        <v>-53</v>
      </c>
      <c r="G28" s="7" t="s">
        <v>56</v>
      </c>
      <c r="H28" s="42">
        <v>1</v>
      </c>
      <c r="I28" s="43">
        <v>3</v>
      </c>
      <c r="J28" s="44">
        <f t="shared" si="0"/>
        <v>16</v>
      </c>
      <c r="K28" s="22">
        <v>9</v>
      </c>
      <c r="L28" s="23">
        <v>0</v>
      </c>
      <c r="M28" s="14">
        <f t="shared" si="1"/>
        <v>3</v>
      </c>
      <c r="N28" s="22">
        <v>17</v>
      </c>
      <c r="O28" s="23">
        <v>0</v>
      </c>
      <c r="P28" s="14">
        <f t="shared" si="2"/>
        <v>2.12</v>
      </c>
      <c r="Q28" s="22">
        <v>9</v>
      </c>
      <c r="R28" s="23">
        <v>0</v>
      </c>
      <c r="S28" s="14">
        <f t="shared" si="3"/>
        <v>3</v>
      </c>
      <c r="T28" s="33">
        <f>J28+M28+P28+S28</f>
        <v>24.12</v>
      </c>
    </row>
    <row r="29" spans="1:20" hidden="1" x14ac:dyDescent="0.15">
      <c r="A29" s="17">
        <v>25</v>
      </c>
      <c r="B29" s="6" t="s">
        <v>249</v>
      </c>
      <c r="C29" s="6" t="s">
        <v>176</v>
      </c>
      <c r="D29" s="29">
        <v>2002</v>
      </c>
      <c r="E29" s="7">
        <v>-63</v>
      </c>
      <c r="F29" s="56"/>
      <c r="G29" s="7" t="s">
        <v>55</v>
      </c>
      <c r="H29" s="42">
        <v>1</v>
      </c>
      <c r="I29" s="43">
        <v>3</v>
      </c>
      <c r="J29" s="44">
        <f t="shared" si="0"/>
        <v>16</v>
      </c>
      <c r="K29" s="22">
        <v>9</v>
      </c>
      <c r="L29" s="23">
        <v>1</v>
      </c>
      <c r="M29" s="14">
        <f t="shared" si="1"/>
        <v>7</v>
      </c>
      <c r="N29" s="22"/>
      <c r="O29" s="23"/>
      <c r="P29" s="14">
        <f t="shared" si="2"/>
        <v>0</v>
      </c>
      <c r="Q29" s="22"/>
      <c r="R29" s="23"/>
      <c r="S29" s="14">
        <f t="shared" si="3"/>
        <v>0</v>
      </c>
      <c r="T29" s="33" t="e">
        <f>#REF!+#REF!+J29+M29+P29+S29</f>
        <v>#REF!</v>
      </c>
    </row>
    <row r="30" spans="1:20" hidden="1" x14ac:dyDescent="0.15">
      <c r="A30" s="17">
        <v>26</v>
      </c>
      <c r="B30" s="6" t="s">
        <v>213</v>
      </c>
      <c r="C30" s="8" t="s">
        <v>88</v>
      </c>
      <c r="D30" s="7">
        <v>1998</v>
      </c>
      <c r="E30" s="7">
        <v>-62</v>
      </c>
      <c r="F30" s="56"/>
      <c r="G30" s="7" t="s">
        <v>56</v>
      </c>
      <c r="H30" s="43">
        <v>2</v>
      </c>
      <c r="I30" s="43">
        <v>2</v>
      </c>
      <c r="J30" s="44">
        <f t="shared" si="0"/>
        <v>10</v>
      </c>
      <c r="K30" s="23"/>
      <c r="L30" s="23"/>
      <c r="M30" s="14">
        <f t="shared" si="1"/>
        <v>0</v>
      </c>
      <c r="N30" s="23"/>
      <c r="O30" s="23"/>
      <c r="P30" s="14">
        <f t="shared" si="2"/>
        <v>0</v>
      </c>
      <c r="Q30" s="23"/>
      <c r="R30" s="23"/>
      <c r="S30" s="14">
        <f t="shared" si="3"/>
        <v>0</v>
      </c>
      <c r="T30" s="33" t="e">
        <f>#REF!+#REF!+J30+M30+P30+S30</f>
        <v>#REF!</v>
      </c>
    </row>
    <row r="31" spans="1:20" hidden="1" x14ac:dyDescent="0.15">
      <c r="A31" s="17">
        <v>27</v>
      </c>
      <c r="B31" s="6" t="s">
        <v>44</v>
      </c>
      <c r="C31" s="6" t="s">
        <v>100</v>
      </c>
      <c r="D31" s="29">
        <v>1999</v>
      </c>
      <c r="E31" s="7">
        <v>-62</v>
      </c>
      <c r="F31" s="56"/>
      <c r="G31" s="7" t="s">
        <v>56</v>
      </c>
      <c r="H31" s="42"/>
      <c r="I31" s="43"/>
      <c r="J31" s="44">
        <f t="shared" si="0"/>
        <v>0</v>
      </c>
      <c r="K31" s="22"/>
      <c r="L31" s="23"/>
      <c r="M31" s="14">
        <f t="shared" si="1"/>
        <v>0</v>
      </c>
      <c r="N31" s="22">
        <v>17</v>
      </c>
      <c r="O31" s="23">
        <v>0</v>
      </c>
      <c r="P31" s="14">
        <f t="shared" si="2"/>
        <v>2.12</v>
      </c>
      <c r="Q31" s="22">
        <v>5</v>
      </c>
      <c r="R31" s="23">
        <v>2</v>
      </c>
      <c r="S31" s="14">
        <f t="shared" si="3"/>
        <v>12.32</v>
      </c>
      <c r="T31" s="33" t="e">
        <f>#REF!+#REF!+J31+M31+P31+S31</f>
        <v>#REF!</v>
      </c>
    </row>
    <row r="32" spans="1:20" x14ac:dyDescent="0.15">
      <c r="A32" s="17">
        <v>16</v>
      </c>
      <c r="B32" s="6" t="s">
        <v>196</v>
      </c>
      <c r="C32" s="6" t="s">
        <v>76</v>
      </c>
      <c r="D32" s="29">
        <v>2001</v>
      </c>
      <c r="E32" s="7">
        <v>-80</v>
      </c>
      <c r="F32" s="56">
        <v>-74</v>
      </c>
      <c r="G32" s="7" t="s">
        <v>55</v>
      </c>
      <c r="H32" s="42">
        <v>2</v>
      </c>
      <c r="I32" s="43">
        <v>3</v>
      </c>
      <c r="J32" s="44">
        <f t="shared" si="0"/>
        <v>12</v>
      </c>
      <c r="K32" s="22">
        <v>17</v>
      </c>
      <c r="L32" s="23">
        <v>0</v>
      </c>
      <c r="M32" s="14">
        <f t="shared" si="1"/>
        <v>2.12</v>
      </c>
      <c r="N32" s="22">
        <v>33</v>
      </c>
      <c r="O32" s="23">
        <v>0</v>
      </c>
      <c r="P32" s="14">
        <f t="shared" si="2"/>
        <v>1.48</v>
      </c>
      <c r="Q32" s="22">
        <v>5</v>
      </c>
      <c r="R32" s="23">
        <v>1</v>
      </c>
      <c r="S32" s="14">
        <f t="shared" si="3"/>
        <v>8.32</v>
      </c>
      <c r="T32" s="33">
        <f>J32+M32+P32+S32</f>
        <v>23.92</v>
      </c>
    </row>
    <row r="33" spans="1:20" x14ac:dyDescent="0.15">
      <c r="A33" s="17">
        <v>17</v>
      </c>
      <c r="B33" s="27" t="s">
        <v>295</v>
      </c>
      <c r="C33" s="6" t="s">
        <v>76</v>
      </c>
      <c r="D33" s="7">
        <v>1991</v>
      </c>
      <c r="E33" s="7" t="s">
        <v>53</v>
      </c>
      <c r="F33" s="56"/>
      <c r="G33" s="7" t="s">
        <v>55</v>
      </c>
      <c r="H33" s="43">
        <v>2</v>
      </c>
      <c r="I33" s="43">
        <v>1</v>
      </c>
      <c r="J33" s="44">
        <f t="shared" si="0"/>
        <v>8</v>
      </c>
      <c r="K33" s="23">
        <v>5</v>
      </c>
      <c r="L33" s="23">
        <v>1</v>
      </c>
      <c r="M33" s="14">
        <f t="shared" si="1"/>
        <v>8.32</v>
      </c>
      <c r="N33" s="36">
        <v>17</v>
      </c>
      <c r="O33" s="36">
        <v>0</v>
      </c>
      <c r="P33" s="14">
        <f t="shared" si="2"/>
        <v>2.12</v>
      </c>
      <c r="Q33" s="23">
        <v>9</v>
      </c>
      <c r="R33" s="23">
        <v>0</v>
      </c>
      <c r="S33" s="14">
        <f t="shared" si="3"/>
        <v>3</v>
      </c>
      <c r="T33" s="33">
        <f>J33+M33+P33+S33</f>
        <v>21.44</v>
      </c>
    </row>
    <row r="34" spans="1:20" hidden="1" x14ac:dyDescent="0.15">
      <c r="A34" s="17">
        <v>30</v>
      </c>
      <c r="B34" s="6" t="s">
        <v>188</v>
      </c>
      <c r="C34" s="6" t="s">
        <v>0</v>
      </c>
      <c r="D34" s="29">
        <v>2002</v>
      </c>
      <c r="E34" s="7">
        <v>-54</v>
      </c>
      <c r="F34" s="56"/>
      <c r="G34" s="7" t="s">
        <v>55</v>
      </c>
      <c r="H34" s="42">
        <v>2</v>
      </c>
      <c r="I34" s="43">
        <v>1</v>
      </c>
      <c r="J34" s="44">
        <f t="shared" si="0"/>
        <v>8</v>
      </c>
      <c r="K34" s="22"/>
      <c r="L34" s="23"/>
      <c r="M34" s="14">
        <f t="shared" si="1"/>
        <v>0</v>
      </c>
      <c r="N34" s="22"/>
      <c r="O34" s="23"/>
      <c r="P34" s="14">
        <f t="shared" si="2"/>
        <v>0</v>
      </c>
      <c r="Q34" s="22"/>
      <c r="R34" s="23"/>
      <c r="S34" s="14">
        <f t="shared" si="3"/>
        <v>0</v>
      </c>
      <c r="T34" s="33" t="e">
        <f>#REF!+#REF!+J34+M34+P34+S34</f>
        <v>#REF!</v>
      </c>
    </row>
    <row r="35" spans="1:20" hidden="1" x14ac:dyDescent="0.15">
      <c r="A35" s="17">
        <v>31</v>
      </c>
      <c r="B35" s="6" t="s">
        <v>297</v>
      </c>
      <c r="C35" s="6" t="s">
        <v>76</v>
      </c>
      <c r="D35" s="29">
        <v>2001</v>
      </c>
      <c r="E35" s="7">
        <v>-63</v>
      </c>
      <c r="F35" s="56"/>
      <c r="G35" s="7" t="s">
        <v>55</v>
      </c>
      <c r="H35" s="51">
        <v>2</v>
      </c>
      <c r="I35" s="52">
        <v>2</v>
      </c>
      <c r="J35" s="44">
        <f t="shared" si="0"/>
        <v>10</v>
      </c>
      <c r="K35" s="51">
        <v>17</v>
      </c>
      <c r="L35" s="52">
        <v>0</v>
      </c>
      <c r="M35" s="14">
        <f t="shared" si="1"/>
        <v>2.12</v>
      </c>
      <c r="N35" s="51">
        <v>17</v>
      </c>
      <c r="O35" s="52">
        <v>1</v>
      </c>
      <c r="P35" s="14">
        <f t="shared" si="2"/>
        <v>6.12</v>
      </c>
      <c r="Q35" s="51">
        <v>17</v>
      </c>
      <c r="R35" s="52">
        <v>1</v>
      </c>
      <c r="S35" s="14">
        <f t="shared" si="3"/>
        <v>6.12</v>
      </c>
      <c r="T35" s="33" t="e">
        <f>#REF!+#REF!+J35+M35+P35+S35</f>
        <v>#REF!</v>
      </c>
    </row>
    <row r="36" spans="1:20" x14ac:dyDescent="0.15">
      <c r="A36" s="17">
        <v>18</v>
      </c>
      <c r="B36" s="6" t="s">
        <v>373</v>
      </c>
      <c r="C36" s="6" t="s">
        <v>76</v>
      </c>
      <c r="D36" s="29">
        <v>1997</v>
      </c>
      <c r="E36" s="7">
        <v>-80</v>
      </c>
      <c r="F36" s="56"/>
      <c r="G36" s="7" t="s">
        <v>55</v>
      </c>
      <c r="H36" s="42">
        <v>5</v>
      </c>
      <c r="I36" s="43">
        <v>1</v>
      </c>
      <c r="J36" s="44">
        <f t="shared" si="0"/>
        <v>4.16</v>
      </c>
      <c r="K36" s="22">
        <v>9</v>
      </c>
      <c r="L36" s="23">
        <v>1</v>
      </c>
      <c r="M36" s="14">
        <f t="shared" si="1"/>
        <v>7</v>
      </c>
      <c r="N36" s="22">
        <v>17</v>
      </c>
      <c r="O36" s="23">
        <v>1</v>
      </c>
      <c r="P36" s="14">
        <f t="shared" si="2"/>
        <v>6.12</v>
      </c>
      <c r="Q36" s="22">
        <v>9</v>
      </c>
      <c r="R36" s="23">
        <v>0</v>
      </c>
      <c r="S36" s="14">
        <f t="shared" si="3"/>
        <v>3</v>
      </c>
      <c r="T36" s="33">
        <f>J36+M36+P36+S36</f>
        <v>20.28</v>
      </c>
    </row>
    <row r="37" spans="1:20" hidden="1" x14ac:dyDescent="0.15">
      <c r="A37" s="17">
        <v>33</v>
      </c>
      <c r="B37" s="27" t="s">
        <v>324</v>
      </c>
      <c r="C37" s="27" t="s">
        <v>76</v>
      </c>
      <c r="D37" s="7">
        <v>1994</v>
      </c>
      <c r="E37" s="7">
        <v>-73</v>
      </c>
      <c r="F37" s="56"/>
      <c r="G37" s="26" t="s">
        <v>56</v>
      </c>
      <c r="H37" s="43">
        <v>2</v>
      </c>
      <c r="I37" s="43">
        <v>2</v>
      </c>
      <c r="J37" s="44">
        <f t="shared" si="0"/>
        <v>10</v>
      </c>
      <c r="K37" s="23">
        <v>9</v>
      </c>
      <c r="L37" s="23">
        <v>0</v>
      </c>
      <c r="M37" s="14">
        <f t="shared" si="1"/>
        <v>3</v>
      </c>
      <c r="N37" s="23">
        <v>17</v>
      </c>
      <c r="O37" s="23">
        <v>0</v>
      </c>
      <c r="P37" s="14">
        <f t="shared" si="2"/>
        <v>2.12</v>
      </c>
      <c r="Q37" s="23">
        <v>5</v>
      </c>
      <c r="R37" s="23">
        <v>1</v>
      </c>
      <c r="S37" s="14">
        <f t="shared" si="3"/>
        <v>8.32</v>
      </c>
      <c r="T37" s="33" t="e">
        <f>#REF!+#REF!+J37+M37+P37+S37</f>
        <v>#REF!</v>
      </c>
    </row>
    <row r="38" spans="1:20" hidden="1" x14ac:dyDescent="0.15">
      <c r="A38" s="17">
        <v>34</v>
      </c>
      <c r="B38" s="6" t="s">
        <v>394</v>
      </c>
      <c r="C38" s="6" t="s">
        <v>99</v>
      </c>
      <c r="D38" s="29">
        <v>2001</v>
      </c>
      <c r="E38" s="7">
        <v>-53</v>
      </c>
      <c r="F38" s="56"/>
      <c r="G38" s="7" t="s">
        <v>56</v>
      </c>
      <c r="H38" s="42">
        <v>2</v>
      </c>
      <c r="I38" s="43">
        <v>2</v>
      </c>
      <c r="J38" s="44">
        <f t="shared" si="0"/>
        <v>10</v>
      </c>
      <c r="K38" s="22"/>
      <c r="L38" s="23"/>
      <c r="M38" s="14">
        <f t="shared" si="1"/>
        <v>0</v>
      </c>
      <c r="N38" s="22">
        <v>33</v>
      </c>
      <c r="O38" s="23">
        <v>0</v>
      </c>
      <c r="P38" s="14">
        <f t="shared" si="2"/>
        <v>1.48</v>
      </c>
      <c r="Q38" s="22">
        <v>9</v>
      </c>
      <c r="R38" s="23">
        <v>0</v>
      </c>
      <c r="S38" s="14">
        <f t="shared" si="3"/>
        <v>3</v>
      </c>
      <c r="T38" s="33" t="e">
        <f>#REF!+#REF!+J38+M38+P38+S38</f>
        <v>#REF!</v>
      </c>
    </row>
    <row r="39" spans="1:20" x14ac:dyDescent="0.15">
      <c r="A39" s="17">
        <v>19</v>
      </c>
      <c r="B39" s="6" t="s">
        <v>172</v>
      </c>
      <c r="C39" s="6" t="s">
        <v>103</v>
      </c>
      <c r="D39" s="29">
        <v>2000</v>
      </c>
      <c r="E39" s="7">
        <v>-80</v>
      </c>
      <c r="F39" s="56"/>
      <c r="G39" s="7" t="s">
        <v>55</v>
      </c>
      <c r="H39" s="42">
        <v>5</v>
      </c>
      <c r="I39" s="43">
        <v>0</v>
      </c>
      <c r="J39" s="44">
        <f t="shared" si="0"/>
        <v>2.16</v>
      </c>
      <c r="K39" s="22">
        <v>5</v>
      </c>
      <c r="L39" s="23">
        <v>2</v>
      </c>
      <c r="M39" s="14">
        <f t="shared" si="1"/>
        <v>12.32</v>
      </c>
      <c r="N39" s="22">
        <v>17</v>
      </c>
      <c r="O39" s="23">
        <v>0</v>
      </c>
      <c r="P39" s="14">
        <f t="shared" si="2"/>
        <v>2.12</v>
      </c>
      <c r="Q39" s="22">
        <v>9</v>
      </c>
      <c r="R39" s="23">
        <v>0</v>
      </c>
      <c r="S39" s="14">
        <f t="shared" si="3"/>
        <v>3</v>
      </c>
      <c r="T39" s="33">
        <f>J39+M39+P39+S39</f>
        <v>19.600000000000001</v>
      </c>
    </row>
    <row r="40" spans="1:20" hidden="1" x14ac:dyDescent="0.15">
      <c r="A40" s="17">
        <v>36</v>
      </c>
      <c r="B40" s="6" t="s">
        <v>353</v>
      </c>
      <c r="C40" s="6" t="s">
        <v>210</v>
      </c>
      <c r="D40" s="29">
        <v>2003</v>
      </c>
      <c r="E40" s="7">
        <v>-73</v>
      </c>
      <c r="F40" s="56"/>
      <c r="G40" s="7" t="s">
        <v>56</v>
      </c>
      <c r="H40" s="42">
        <v>1</v>
      </c>
      <c r="I40" s="43">
        <v>2</v>
      </c>
      <c r="J40" s="44">
        <f t="shared" si="0"/>
        <v>14</v>
      </c>
      <c r="K40" s="22"/>
      <c r="L40" s="23"/>
      <c r="M40" s="14">
        <f t="shared" si="1"/>
        <v>0</v>
      </c>
      <c r="N40" s="22"/>
      <c r="O40" s="23"/>
      <c r="P40" s="14">
        <f t="shared" si="2"/>
        <v>0</v>
      </c>
      <c r="Q40" s="22"/>
      <c r="R40" s="23"/>
      <c r="S40" s="14">
        <f t="shared" si="3"/>
        <v>0</v>
      </c>
      <c r="T40" s="33" t="e">
        <f>#REF!+#REF!+J40+M40+P40+S40</f>
        <v>#REF!</v>
      </c>
    </row>
    <row r="41" spans="1:20" x14ac:dyDescent="0.15">
      <c r="A41" s="17">
        <v>20</v>
      </c>
      <c r="B41" s="6" t="s">
        <v>268</v>
      </c>
      <c r="C41" s="6" t="s">
        <v>0</v>
      </c>
      <c r="D41" s="29">
        <v>1990</v>
      </c>
      <c r="E41" s="26" t="s">
        <v>53</v>
      </c>
      <c r="F41" s="56"/>
      <c r="G41" s="26" t="s">
        <v>55</v>
      </c>
      <c r="H41" s="42"/>
      <c r="I41" s="43"/>
      <c r="J41" s="44">
        <f t="shared" si="0"/>
        <v>0</v>
      </c>
      <c r="K41" s="22">
        <v>9</v>
      </c>
      <c r="L41" s="23">
        <v>0</v>
      </c>
      <c r="M41" s="14">
        <f t="shared" si="1"/>
        <v>3</v>
      </c>
      <c r="N41" s="22">
        <v>5</v>
      </c>
      <c r="O41" s="23">
        <v>1</v>
      </c>
      <c r="P41" s="14">
        <f t="shared" si="2"/>
        <v>8.32</v>
      </c>
      <c r="Q41" s="22">
        <v>9</v>
      </c>
      <c r="R41" s="23">
        <v>0</v>
      </c>
      <c r="S41" s="14">
        <f t="shared" si="3"/>
        <v>3</v>
      </c>
      <c r="T41" s="33">
        <f>J41+M41+P41+S41</f>
        <v>14.32</v>
      </c>
    </row>
    <row r="42" spans="1:20" hidden="1" x14ac:dyDescent="0.15">
      <c r="A42" s="17">
        <v>38</v>
      </c>
      <c r="B42" s="27" t="s">
        <v>321</v>
      </c>
      <c r="C42" s="27" t="s">
        <v>76</v>
      </c>
      <c r="D42" s="7">
        <v>1990</v>
      </c>
      <c r="E42" s="7">
        <v>-73</v>
      </c>
      <c r="F42" s="56"/>
      <c r="G42" s="26" t="s">
        <v>56</v>
      </c>
      <c r="H42" s="43"/>
      <c r="I42" s="43"/>
      <c r="J42" s="44">
        <f t="shared" si="0"/>
        <v>0</v>
      </c>
      <c r="K42" s="23"/>
      <c r="L42" s="23"/>
      <c r="M42" s="14">
        <f t="shared" si="1"/>
        <v>0</v>
      </c>
      <c r="N42" s="23">
        <v>5</v>
      </c>
      <c r="O42" s="23">
        <v>2</v>
      </c>
      <c r="P42" s="14">
        <f t="shared" si="2"/>
        <v>12.32</v>
      </c>
      <c r="Q42" s="23">
        <v>5</v>
      </c>
      <c r="R42" s="23">
        <v>1</v>
      </c>
      <c r="S42" s="14">
        <f t="shared" si="3"/>
        <v>8.32</v>
      </c>
      <c r="T42" s="33" t="e">
        <f>#REF!+#REF!+J42+M42+P42+S42</f>
        <v>#REF!</v>
      </c>
    </row>
    <row r="43" spans="1:20" hidden="1" x14ac:dyDescent="0.15">
      <c r="A43" s="17">
        <v>39</v>
      </c>
      <c r="B43" s="6" t="s">
        <v>248</v>
      </c>
      <c r="C43" s="6" t="s">
        <v>76</v>
      </c>
      <c r="D43" s="29">
        <v>1998</v>
      </c>
      <c r="E43" s="7">
        <v>-63</v>
      </c>
      <c r="F43" s="56"/>
      <c r="G43" s="7" t="s">
        <v>55</v>
      </c>
      <c r="H43" s="51">
        <v>3</v>
      </c>
      <c r="I43" s="52">
        <v>1</v>
      </c>
      <c r="J43" s="44">
        <f t="shared" si="0"/>
        <v>5.6</v>
      </c>
      <c r="K43" s="51">
        <v>33</v>
      </c>
      <c r="L43" s="52">
        <v>0</v>
      </c>
      <c r="M43" s="14">
        <f t="shared" si="1"/>
        <v>1.48</v>
      </c>
      <c r="N43" s="51">
        <v>33</v>
      </c>
      <c r="O43" s="52">
        <v>0</v>
      </c>
      <c r="P43" s="14">
        <f t="shared" si="2"/>
        <v>1.48</v>
      </c>
      <c r="Q43" s="51">
        <v>33</v>
      </c>
      <c r="R43" s="52">
        <v>0</v>
      </c>
      <c r="S43" s="14">
        <f t="shared" si="3"/>
        <v>1.48</v>
      </c>
      <c r="T43" s="33" t="e">
        <f>#REF!+#REF!+J43+M43+P43+S43</f>
        <v>#REF!</v>
      </c>
    </row>
    <row r="44" spans="1:20" x14ac:dyDescent="0.15">
      <c r="A44" s="17">
        <v>21</v>
      </c>
      <c r="B44" s="6" t="s">
        <v>218</v>
      </c>
      <c r="C44" s="6" t="s">
        <v>100</v>
      </c>
      <c r="D44" s="29">
        <v>2002</v>
      </c>
      <c r="E44" s="7">
        <v>-57</v>
      </c>
      <c r="F44" s="56"/>
      <c r="G44" s="7" t="s">
        <v>56</v>
      </c>
      <c r="H44" s="42">
        <v>3</v>
      </c>
      <c r="I44" s="43">
        <v>1</v>
      </c>
      <c r="J44" s="44">
        <f t="shared" si="0"/>
        <v>5.6</v>
      </c>
      <c r="K44" s="22">
        <v>9</v>
      </c>
      <c r="L44" s="23">
        <v>1</v>
      </c>
      <c r="M44" s="14">
        <f t="shared" si="1"/>
        <v>7</v>
      </c>
      <c r="N44" s="22"/>
      <c r="O44" s="23"/>
      <c r="P44" s="14">
        <f t="shared" si="2"/>
        <v>0</v>
      </c>
      <c r="Q44" s="22"/>
      <c r="R44" s="23"/>
      <c r="S44" s="14">
        <f t="shared" si="3"/>
        <v>0</v>
      </c>
      <c r="T44" s="33">
        <f>J44+M44+P44+S44</f>
        <v>12.6</v>
      </c>
    </row>
    <row r="45" spans="1:20" hidden="1" x14ac:dyDescent="0.15">
      <c r="A45" s="17">
        <v>41</v>
      </c>
      <c r="B45" s="8" t="s">
        <v>364</v>
      </c>
      <c r="C45" s="8" t="s">
        <v>0</v>
      </c>
      <c r="D45" s="29">
        <v>2003</v>
      </c>
      <c r="E45" s="7">
        <v>-53</v>
      </c>
      <c r="F45" s="56"/>
      <c r="G45" s="7" t="s">
        <v>56</v>
      </c>
      <c r="H45" s="43">
        <v>1</v>
      </c>
      <c r="I45" s="43">
        <v>3</v>
      </c>
      <c r="J45" s="44">
        <f t="shared" si="0"/>
        <v>16</v>
      </c>
      <c r="K45" s="23"/>
      <c r="L45" s="23"/>
      <c r="M45" s="14">
        <f t="shared" si="1"/>
        <v>0</v>
      </c>
      <c r="N45" s="23"/>
      <c r="O45" s="23"/>
      <c r="P45" s="14">
        <f t="shared" si="2"/>
        <v>0</v>
      </c>
      <c r="Q45" s="23"/>
      <c r="R45" s="23"/>
      <c r="S45" s="14">
        <f t="shared" si="3"/>
        <v>0</v>
      </c>
      <c r="T45" s="33" t="e">
        <f>#REF!+#REF!+J45+M45+P45+S45</f>
        <v>#REF!</v>
      </c>
    </row>
    <row r="46" spans="1:20" hidden="1" x14ac:dyDescent="0.15">
      <c r="A46" s="17">
        <v>42</v>
      </c>
      <c r="B46" s="8" t="s">
        <v>224</v>
      </c>
      <c r="C46" s="8" t="s">
        <v>4</v>
      </c>
      <c r="D46" s="7">
        <v>2002</v>
      </c>
      <c r="E46" s="7">
        <v>-62</v>
      </c>
      <c r="F46" s="56"/>
      <c r="G46" s="7" t="s">
        <v>56</v>
      </c>
      <c r="H46" s="43">
        <v>3</v>
      </c>
      <c r="I46" s="43">
        <v>1</v>
      </c>
      <c r="J46" s="44">
        <f t="shared" si="0"/>
        <v>5.6</v>
      </c>
      <c r="K46" s="23">
        <v>5</v>
      </c>
      <c r="L46" s="23">
        <v>1</v>
      </c>
      <c r="M46" s="14">
        <f t="shared" si="1"/>
        <v>8.32</v>
      </c>
      <c r="N46" s="23"/>
      <c r="O46" s="23"/>
      <c r="P46" s="14">
        <f t="shared" si="2"/>
        <v>0</v>
      </c>
      <c r="Q46" s="23"/>
      <c r="R46" s="23"/>
      <c r="S46" s="14">
        <f t="shared" si="3"/>
        <v>0</v>
      </c>
      <c r="T46" s="33" t="e">
        <f>#REF!+#REF!+J46+M46+P46+S46</f>
        <v>#REF!</v>
      </c>
    </row>
    <row r="47" spans="1:20" x14ac:dyDescent="0.15">
      <c r="A47" s="17">
        <v>22</v>
      </c>
      <c r="B47" s="6" t="s">
        <v>243</v>
      </c>
      <c r="C47" s="6" t="s">
        <v>100</v>
      </c>
      <c r="D47" s="29">
        <v>1999</v>
      </c>
      <c r="E47" s="7">
        <v>-67</v>
      </c>
      <c r="F47" s="56">
        <v>-73</v>
      </c>
      <c r="G47" s="7" t="s">
        <v>56</v>
      </c>
      <c r="H47" s="42">
        <v>3</v>
      </c>
      <c r="I47" s="43">
        <v>1</v>
      </c>
      <c r="J47" s="44">
        <f t="shared" si="0"/>
        <v>5.6</v>
      </c>
      <c r="K47" s="22">
        <v>17</v>
      </c>
      <c r="L47" s="23">
        <v>0</v>
      </c>
      <c r="M47" s="14">
        <f t="shared" si="1"/>
        <v>2.12</v>
      </c>
      <c r="N47" s="22">
        <v>17</v>
      </c>
      <c r="O47" s="23">
        <v>0</v>
      </c>
      <c r="P47" s="14">
        <f t="shared" si="2"/>
        <v>2.12</v>
      </c>
      <c r="Q47" s="22">
        <v>17</v>
      </c>
      <c r="R47" s="23">
        <v>0</v>
      </c>
      <c r="S47" s="14">
        <f t="shared" si="3"/>
        <v>2.12</v>
      </c>
      <c r="T47" s="33">
        <f>J47+M47+P47+S47</f>
        <v>11.96</v>
      </c>
    </row>
    <row r="48" spans="1:20" x14ac:dyDescent="0.15">
      <c r="A48" s="17">
        <v>23</v>
      </c>
      <c r="B48" s="6" t="s">
        <v>48</v>
      </c>
      <c r="C48" s="6" t="s">
        <v>76</v>
      </c>
      <c r="D48" s="29">
        <v>1998</v>
      </c>
      <c r="E48" s="7">
        <v>-67</v>
      </c>
      <c r="F48" s="56">
        <v>-62</v>
      </c>
      <c r="G48" s="7" t="s">
        <v>56</v>
      </c>
      <c r="H48" s="42">
        <v>3</v>
      </c>
      <c r="I48" s="43">
        <v>1</v>
      </c>
      <c r="J48" s="44">
        <f t="shared" si="0"/>
        <v>5.6</v>
      </c>
      <c r="K48" s="22">
        <v>17</v>
      </c>
      <c r="L48" s="23">
        <v>0</v>
      </c>
      <c r="M48" s="14">
        <f t="shared" si="1"/>
        <v>2.12</v>
      </c>
      <c r="N48" s="22">
        <v>17</v>
      </c>
      <c r="O48" s="23">
        <v>0</v>
      </c>
      <c r="P48" s="14">
        <f t="shared" si="2"/>
        <v>2.12</v>
      </c>
      <c r="Q48" s="22">
        <v>17</v>
      </c>
      <c r="R48" s="23">
        <v>0</v>
      </c>
      <c r="S48" s="14">
        <f t="shared" si="3"/>
        <v>2.12</v>
      </c>
      <c r="T48" s="33">
        <f>J48+M48+P48+S48</f>
        <v>11.96</v>
      </c>
    </row>
    <row r="49" spans="1:20" hidden="1" x14ac:dyDescent="0.15">
      <c r="A49" s="17">
        <v>45</v>
      </c>
      <c r="B49" s="6" t="s">
        <v>22</v>
      </c>
      <c r="C49" s="6" t="s">
        <v>76</v>
      </c>
      <c r="D49" s="29">
        <v>2001</v>
      </c>
      <c r="E49" s="7">
        <v>-74</v>
      </c>
      <c r="F49" s="56"/>
      <c r="G49" s="7" t="s">
        <v>55</v>
      </c>
      <c r="H49" s="51">
        <v>2</v>
      </c>
      <c r="I49" s="52">
        <v>3</v>
      </c>
      <c r="J49" s="44">
        <f t="shared" si="0"/>
        <v>12</v>
      </c>
      <c r="K49" s="51">
        <v>17</v>
      </c>
      <c r="L49" s="52">
        <v>0</v>
      </c>
      <c r="M49" s="14">
        <f t="shared" si="1"/>
        <v>2.12</v>
      </c>
      <c r="N49" s="51">
        <v>33</v>
      </c>
      <c r="O49" s="52">
        <v>0</v>
      </c>
      <c r="P49" s="14">
        <f t="shared" si="2"/>
        <v>1.48</v>
      </c>
      <c r="Q49" s="51"/>
      <c r="R49" s="52"/>
      <c r="S49" s="14">
        <f t="shared" si="3"/>
        <v>0</v>
      </c>
      <c r="T49" s="33" t="e">
        <f>#REF!+#REF!+J49+M49+P49+S49</f>
        <v>#REF!</v>
      </c>
    </row>
    <row r="50" spans="1:20" x14ac:dyDescent="0.15">
      <c r="A50" s="17">
        <v>24</v>
      </c>
      <c r="B50" s="6" t="s">
        <v>371</v>
      </c>
      <c r="C50" s="6" t="s">
        <v>106</v>
      </c>
      <c r="D50" s="29">
        <v>2000</v>
      </c>
      <c r="E50" s="7">
        <v>-80</v>
      </c>
      <c r="F50" s="56">
        <v>-74</v>
      </c>
      <c r="G50" s="26" t="s">
        <v>55</v>
      </c>
      <c r="H50" s="42">
        <v>3</v>
      </c>
      <c r="I50" s="43">
        <v>1</v>
      </c>
      <c r="J50" s="44">
        <f t="shared" si="0"/>
        <v>5.6</v>
      </c>
      <c r="K50" s="22">
        <v>17</v>
      </c>
      <c r="L50" s="23">
        <v>0</v>
      </c>
      <c r="M50" s="14">
        <f t="shared" si="1"/>
        <v>2.12</v>
      </c>
      <c r="N50" s="22"/>
      <c r="O50" s="23"/>
      <c r="P50" s="14">
        <f t="shared" si="2"/>
        <v>0</v>
      </c>
      <c r="Q50" s="22">
        <v>9</v>
      </c>
      <c r="R50" s="23">
        <v>0</v>
      </c>
      <c r="S50" s="14">
        <f t="shared" si="3"/>
        <v>3</v>
      </c>
      <c r="T50" s="33">
        <f>J50+M50+P50+S50</f>
        <v>10.719999999999999</v>
      </c>
    </row>
    <row r="51" spans="1:20" x14ac:dyDescent="0.15">
      <c r="A51" s="17">
        <v>25</v>
      </c>
      <c r="B51" s="6" t="s">
        <v>35</v>
      </c>
      <c r="C51" s="6" t="s">
        <v>106</v>
      </c>
      <c r="D51" s="29">
        <v>2000</v>
      </c>
      <c r="E51" s="7">
        <v>-49</v>
      </c>
      <c r="F51" s="56"/>
      <c r="G51" s="7" t="s">
        <v>56</v>
      </c>
      <c r="H51" s="42">
        <v>3</v>
      </c>
      <c r="I51" s="43">
        <v>0</v>
      </c>
      <c r="J51" s="44">
        <f t="shared" si="0"/>
        <v>3.6</v>
      </c>
      <c r="K51" s="22">
        <v>9</v>
      </c>
      <c r="L51" s="23">
        <v>1</v>
      </c>
      <c r="M51" s="14">
        <f t="shared" si="1"/>
        <v>7</v>
      </c>
      <c r="N51" s="22"/>
      <c r="O51" s="23"/>
      <c r="P51" s="14">
        <f t="shared" si="2"/>
        <v>0</v>
      </c>
      <c r="Q51" s="22"/>
      <c r="R51" s="23"/>
      <c r="S51" s="14">
        <f t="shared" si="3"/>
        <v>0</v>
      </c>
      <c r="T51" s="33">
        <f>J51+M51+P51+S51</f>
        <v>10.6</v>
      </c>
    </row>
    <row r="52" spans="1:20" x14ac:dyDescent="0.15">
      <c r="A52" s="17">
        <v>26</v>
      </c>
      <c r="B52" s="6" t="s">
        <v>216</v>
      </c>
      <c r="C52" s="6" t="s">
        <v>4</v>
      </c>
      <c r="D52" s="29">
        <v>2000</v>
      </c>
      <c r="E52" s="7">
        <v>-57</v>
      </c>
      <c r="F52" s="56"/>
      <c r="G52" s="7" t="s">
        <v>56</v>
      </c>
      <c r="H52" s="42">
        <v>5</v>
      </c>
      <c r="I52" s="43">
        <v>0</v>
      </c>
      <c r="J52" s="44">
        <f t="shared" si="0"/>
        <v>2.16</v>
      </c>
      <c r="K52" s="22">
        <v>5</v>
      </c>
      <c r="L52" s="23">
        <v>1</v>
      </c>
      <c r="M52" s="14">
        <f t="shared" si="1"/>
        <v>8.32</v>
      </c>
      <c r="N52" s="22"/>
      <c r="O52" s="23"/>
      <c r="P52" s="14">
        <f t="shared" si="2"/>
        <v>0</v>
      </c>
      <c r="Q52" s="22"/>
      <c r="R52" s="23"/>
      <c r="S52" s="14">
        <f t="shared" si="3"/>
        <v>0</v>
      </c>
      <c r="T52" s="33">
        <f>J52+M52+P52+S52</f>
        <v>10.48</v>
      </c>
    </row>
    <row r="53" spans="1:20" hidden="1" x14ac:dyDescent="0.15">
      <c r="A53" s="17">
        <v>49</v>
      </c>
      <c r="B53" s="6" t="s">
        <v>204</v>
      </c>
      <c r="C53" s="8" t="s">
        <v>100</v>
      </c>
      <c r="D53" s="7">
        <v>2000</v>
      </c>
      <c r="E53" s="7">
        <v>-63</v>
      </c>
      <c r="F53" s="56"/>
      <c r="G53" s="7" t="s">
        <v>55</v>
      </c>
      <c r="H53" s="42"/>
      <c r="I53" s="43"/>
      <c r="J53" s="44">
        <f t="shared" si="0"/>
        <v>0</v>
      </c>
      <c r="K53" s="22">
        <v>17</v>
      </c>
      <c r="L53" s="23">
        <v>0</v>
      </c>
      <c r="M53" s="14">
        <f t="shared" si="1"/>
        <v>2.12</v>
      </c>
      <c r="N53" s="22"/>
      <c r="O53" s="23"/>
      <c r="P53" s="14">
        <f t="shared" si="2"/>
        <v>0</v>
      </c>
      <c r="Q53" s="22"/>
      <c r="R53" s="23"/>
      <c r="S53" s="14">
        <f t="shared" si="3"/>
        <v>0</v>
      </c>
      <c r="T53" s="33" t="e">
        <f>#REF!+#REF!+J53+M53+P53+S53</f>
        <v>#REF!</v>
      </c>
    </row>
    <row r="54" spans="1:20" x14ac:dyDescent="0.15">
      <c r="A54" s="17">
        <v>27</v>
      </c>
      <c r="B54" s="6" t="s">
        <v>376</v>
      </c>
      <c r="C54" s="6" t="s">
        <v>76</v>
      </c>
      <c r="D54" s="29">
        <v>1998</v>
      </c>
      <c r="E54" s="7">
        <v>-68</v>
      </c>
      <c r="F54" s="56">
        <v>63</v>
      </c>
      <c r="G54" s="7" t="s">
        <v>55</v>
      </c>
      <c r="H54" s="42">
        <v>3</v>
      </c>
      <c r="I54" s="43">
        <v>1</v>
      </c>
      <c r="J54" s="44">
        <f t="shared" si="0"/>
        <v>5.6</v>
      </c>
      <c r="K54" s="22">
        <v>33</v>
      </c>
      <c r="L54" s="23">
        <v>0</v>
      </c>
      <c r="M54" s="14">
        <f t="shared" si="1"/>
        <v>1.48</v>
      </c>
      <c r="N54" s="22">
        <v>33</v>
      </c>
      <c r="O54" s="23">
        <v>0</v>
      </c>
      <c r="P54" s="14">
        <f t="shared" si="2"/>
        <v>1.48</v>
      </c>
      <c r="Q54" s="22">
        <v>33</v>
      </c>
      <c r="R54" s="23">
        <v>0</v>
      </c>
      <c r="S54" s="14">
        <f t="shared" si="3"/>
        <v>1.48</v>
      </c>
      <c r="T54" s="33">
        <f>J54+M54+P54+S54</f>
        <v>10.040000000000001</v>
      </c>
    </row>
    <row r="55" spans="1:20" x14ac:dyDescent="0.15">
      <c r="A55" s="17">
        <v>28</v>
      </c>
      <c r="B55" s="6" t="s">
        <v>235</v>
      </c>
      <c r="C55" s="6" t="s">
        <v>104</v>
      </c>
      <c r="D55" s="29">
        <v>2002</v>
      </c>
      <c r="E55" s="7">
        <v>-49</v>
      </c>
      <c r="F55" s="56"/>
      <c r="G55" s="7" t="s">
        <v>56</v>
      </c>
      <c r="H55" s="42">
        <v>2</v>
      </c>
      <c r="I55" s="43">
        <v>2</v>
      </c>
      <c r="J55" s="44">
        <f t="shared" si="0"/>
        <v>10</v>
      </c>
      <c r="K55" s="22"/>
      <c r="L55" s="23"/>
      <c r="M55" s="14">
        <f t="shared" si="1"/>
        <v>0</v>
      </c>
      <c r="N55" s="22"/>
      <c r="O55" s="23"/>
      <c r="P55" s="14">
        <f t="shared" si="2"/>
        <v>0</v>
      </c>
      <c r="Q55" s="22"/>
      <c r="R55" s="23"/>
      <c r="S55" s="14">
        <f t="shared" si="3"/>
        <v>0</v>
      </c>
      <c r="T55" s="33">
        <f>J55+M55+P55+S55</f>
        <v>10</v>
      </c>
    </row>
    <row r="56" spans="1:20" x14ac:dyDescent="0.15">
      <c r="A56" s="17">
        <v>29</v>
      </c>
      <c r="B56" s="8" t="s">
        <v>239</v>
      </c>
      <c r="C56" s="8" t="s">
        <v>176</v>
      </c>
      <c r="D56" s="7">
        <v>2002</v>
      </c>
      <c r="E56" s="7">
        <v>-49</v>
      </c>
      <c r="F56" s="56"/>
      <c r="G56" s="7" t="s">
        <v>56</v>
      </c>
      <c r="H56" s="43">
        <v>5</v>
      </c>
      <c r="I56" s="43">
        <v>0</v>
      </c>
      <c r="J56" s="44">
        <f t="shared" si="0"/>
        <v>2.16</v>
      </c>
      <c r="K56" s="23">
        <v>9</v>
      </c>
      <c r="L56" s="23">
        <v>1</v>
      </c>
      <c r="M56" s="14">
        <f t="shared" si="1"/>
        <v>7</v>
      </c>
      <c r="N56" s="23"/>
      <c r="O56" s="23"/>
      <c r="P56" s="14">
        <f t="shared" si="2"/>
        <v>0</v>
      </c>
      <c r="Q56" s="23"/>
      <c r="R56" s="23"/>
      <c r="S56" s="14">
        <f t="shared" si="3"/>
        <v>0</v>
      </c>
      <c r="T56" s="33">
        <f>J56+M56+P56+S56</f>
        <v>9.16</v>
      </c>
    </row>
    <row r="57" spans="1:20" hidden="1" x14ac:dyDescent="0.15">
      <c r="A57" s="17">
        <v>53</v>
      </c>
      <c r="B57" s="6" t="s">
        <v>212</v>
      </c>
      <c r="C57" s="6" t="s">
        <v>76</v>
      </c>
      <c r="D57" s="29">
        <v>2002</v>
      </c>
      <c r="E57" s="7">
        <v>-73</v>
      </c>
      <c r="F57" s="56"/>
      <c r="G57" s="7" t="s">
        <v>56</v>
      </c>
      <c r="H57" s="42">
        <v>3</v>
      </c>
      <c r="I57" s="43">
        <v>0</v>
      </c>
      <c r="J57" s="44">
        <f t="shared" si="0"/>
        <v>3.6</v>
      </c>
      <c r="K57" s="22"/>
      <c r="L57" s="23"/>
      <c r="M57" s="14">
        <f t="shared" si="1"/>
        <v>0</v>
      </c>
      <c r="N57" s="22"/>
      <c r="O57" s="23"/>
      <c r="P57" s="14">
        <f t="shared" si="2"/>
        <v>0</v>
      </c>
      <c r="Q57" s="22"/>
      <c r="R57" s="23"/>
      <c r="S57" s="14">
        <f t="shared" si="3"/>
        <v>0</v>
      </c>
      <c r="T57" s="33" t="e">
        <f>#REF!+#REF!+J57+M57+P57+S57</f>
        <v>#REF!</v>
      </c>
    </row>
    <row r="58" spans="1:20" x14ac:dyDescent="0.15">
      <c r="A58" s="17">
        <v>30</v>
      </c>
      <c r="B58" s="6" t="s">
        <v>256</v>
      </c>
      <c r="C58" s="6" t="s">
        <v>11</v>
      </c>
      <c r="D58" s="29">
        <v>1999</v>
      </c>
      <c r="E58" s="7">
        <v>-68</v>
      </c>
      <c r="F58" s="56"/>
      <c r="G58" s="7" t="s">
        <v>55</v>
      </c>
      <c r="H58" s="42">
        <v>5</v>
      </c>
      <c r="I58" s="43">
        <v>0</v>
      </c>
      <c r="J58" s="44">
        <f t="shared" si="0"/>
        <v>2.16</v>
      </c>
      <c r="K58" s="22"/>
      <c r="L58" s="23"/>
      <c r="M58" s="14">
        <f t="shared" si="1"/>
        <v>0</v>
      </c>
      <c r="N58" s="22">
        <v>17</v>
      </c>
      <c r="O58" s="23">
        <v>1</v>
      </c>
      <c r="P58" s="14">
        <f t="shared" si="2"/>
        <v>6.12</v>
      </c>
      <c r="Q58" s="22"/>
      <c r="R58" s="23"/>
      <c r="S58" s="14">
        <f t="shared" si="3"/>
        <v>0</v>
      </c>
      <c r="T58" s="33">
        <f>J58+M58+P58+S58</f>
        <v>8.2800000000000011</v>
      </c>
    </row>
    <row r="59" spans="1:20" hidden="1" x14ac:dyDescent="0.15">
      <c r="A59" s="17">
        <v>55</v>
      </c>
      <c r="B59" s="6" t="s">
        <v>349</v>
      </c>
      <c r="C59" s="6" t="s">
        <v>100</v>
      </c>
      <c r="D59" s="29">
        <v>2000</v>
      </c>
      <c r="E59" s="7">
        <v>-87</v>
      </c>
      <c r="F59" s="56"/>
      <c r="G59" s="7" t="s">
        <v>55</v>
      </c>
      <c r="H59" s="42"/>
      <c r="I59" s="43"/>
      <c r="J59" s="44">
        <f t="shared" si="0"/>
        <v>0</v>
      </c>
      <c r="K59" s="22">
        <v>9</v>
      </c>
      <c r="L59" s="23">
        <v>0</v>
      </c>
      <c r="M59" s="14">
        <f t="shared" si="1"/>
        <v>3</v>
      </c>
      <c r="N59" s="22"/>
      <c r="O59" s="23"/>
      <c r="P59" s="14">
        <f t="shared" si="2"/>
        <v>0</v>
      </c>
      <c r="Q59" s="22"/>
      <c r="R59" s="23"/>
      <c r="S59" s="14">
        <f t="shared" si="3"/>
        <v>0</v>
      </c>
      <c r="T59" s="33" t="e">
        <f>#REF!+#REF!+J59+M59+P59+S59</f>
        <v>#REF!</v>
      </c>
    </row>
    <row r="60" spans="1:20" hidden="1" x14ac:dyDescent="0.15">
      <c r="A60" s="17">
        <v>56</v>
      </c>
      <c r="B60" s="8" t="s">
        <v>194</v>
      </c>
      <c r="C60" s="8" t="s">
        <v>106</v>
      </c>
      <c r="D60" s="7">
        <v>2000</v>
      </c>
      <c r="E60" s="7">
        <v>-74</v>
      </c>
      <c r="F60" s="56"/>
      <c r="G60" s="7" t="s">
        <v>55</v>
      </c>
      <c r="H60" s="43">
        <v>2</v>
      </c>
      <c r="I60" s="43">
        <v>1</v>
      </c>
      <c r="J60" s="44">
        <f t="shared" si="0"/>
        <v>8</v>
      </c>
      <c r="K60" s="23">
        <v>17</v>
      </c>
      <c r="L60" s="23">
        <v>0</v>
      </c>
      <c r="M60" s="14">
        <f t="shared" si="1"/>
        <v>2.12</v>
      </c>
      <c r="N60" s="23"/>
      <c r="O60" s="23"/>
      <c r="P60" s="14">
        <f t="shared" si="2"/>
        <v>0</v>
      </c>
      <c r="Q60" s="23">
        <v>17</v>
      </c>
      <c r="R60" s="23">
        <v>0</v>
      </c>
      <c r="S60" s="14">
        <f t="shared" si="3"/>
        <v>2.12</v>
      </c>
      <c r="T60" s="33" t="e">
        <f>#REF!+#REF!+J60+M60+P60+S60</f>
        <v>#REF!</v>
      </c>
    </row>
    <row r="61" spans="1:20" x14ac:dyDescent="0.15">
      <c r="A61" s="17">
        <v>31</v>
      </c>
      <c r="B61" s="6" t="s">
        <v>209</v>
      </c>
      <c r="C61" s="6" t="s">
        <v>210</v>
      </c>
      <c r="D61" s="29">
        <v>2002</v>
      </c>
      <c r="E61" s="7">
        <v>-67</v>
      </c>
      <c r="F61" s="56"/>
      <c r="G61" s="7" t="s">
        <v>56</v>
      </c>
      <c r="H61" s="42">
        <v>2</v>
      </c>
      <c r="I61" s="43">
        <v>1</v>
      </c>
      <c r="J61" s="44">
        <f t="shared" si="0"/>
        <v>8</v>
      </c>
      <c r="K61" s="22"/>
      <c r="L61" s="23"/>
      <c r="M61" s="14">
        <f t="shared" si="1"/>
        <v>0</v>
      </c>
      <c r="N61" s="22"/>
      <c r="O61" s="23"/>
      <c r="P61" s="14">
        <f t="shared" si="2"/>
        <v>0</v>
      </c>
      <c r="Q61" s="22"/>
      <c r="R61" s="23"/>
      <c r="S61" s="14">
        <f t="shared" si="3"/>
        <v>0</v>
      </c>
      <c r="T61" s="33">
        <f>J61+M61+P61+S61</f>
        <v>8</v>
      </c>
    </row>
    <row r="62" spans="1:20" x14ac:dyDescent="0.15">
      <c r="A62" s="17">
        <v>31</v>
      </c>
      <c r="B62" s="8" t="s">
        <v>242</v>
      </c>
      <c r="C62" s="8" t="s">
        <v>10</v>
      </c>
      <c r="D62" s="7">
        <v>2000</v>
      </c>
      <c r="E62" s="7" t="s">
        <v>54</v>
      </c>
      <c r="F62" s="56"/>
      <c r="G62" s="7" t="s">
        <v>56</v>
      </c>
      <c r="H62" s="43">
        <v>2</v>
      </c>
      <c r="I62" s="43">
        <v>1</v>
      </c>
      <c r="J62" s="44">
        <f t="shared" si="0"/>
        <v>8</v>
      </c>
      <c r="K62" s="23"/>
      <c r="L62" s="23"/>
      <c r="M62" s="14">
        <f t="shared" si="1"/>
        <v>0</v>
      </c>
      <c r="N62" s="23"/>
      <c r="O62" s="23"/>
      <c r="P62" s="14">
        <f t="shared" si="2"/>
        <v>0</v>
      </c>
      <c r="Q62" s="23"/>
      <c r="R62" s="23"/>
      <c r="S62" s="14">
        <f t="shared" si="3"/>
        <v>0</v>
      </c>
      <c r="T62" s="33">
        <f>J62+M62+P62+S62</f>
        <v>8</v>
      </c>
    </row>
    <row r="63" spans="1:20" x14ac:dyDescent="0.15">
      <c r="A63" s="17">
        <v>33</v>
      </c>
      <c r="B63" s="6" t="s">
        <v>75</v>
      </c>
      <c r="C63" s="6" t="s">
        <v>8</v>
      </c>
      <c r="D63" s="29">
        <v>2000</v>
      </c>
      <c r="E63" s="7">
        <v>-49</v>
      </c>
      <c r="F63" s="56"/>
      <c r="G63" s="7" t="s">
        <v>56</v>
      </c>
      <c r="H63" s="42">
        <v>3</v>
      </c>
      <c r="I63" s="43">
        <v>1</v>
      </c>
      <c r="J63" s="44">
        <f t="shared" si="0"/>
        <v>5.6</v>
      </c>
      <c r="K63" s="22"/>
      <c r="L63" s="23"/>
      <c r="M63" s="14">
        <f t="shared" si="1"/>
        <v>0</v>
      </c>
      <c r="N63" s="22"/>
      <c r="O63" s="23"/>
      <c r="P63" s="14">
        <f t="shared" si="2"/>
        <v>0</v>
      </c>
      <c r="Q63" s="22"/>
      <c r="R63" s="23"/>
      <c r="S63" s="14">
        <f t="shared" si="3"/>
        <v>0</v>
      </c>
      <c r="T63" s="33">
        <f>J63+M63+P63+S63</f>
        <v>5.6</v>
      </c>
    </row>
    <row r="64" spans="1:20" x14ac:dyDescent="0.15">
      <c r="A64" s="17">
        <v>33</v>
      </c>
      <c r="B64" s="6" t="s">
        <v>179</v>
      </c>
      <c r="C64" s="6" t="s">
        <v>180</v>
      </c>
      <c r="D64" s="29">
        <v>2000</v>
      </c>
      <c r="E64" s="7">
        <v>-80</v>
      </c>
      <c r="F64" s="56"/>
      <c r="G64" s="7" t="s">
        <v>55</v>
      </c>
      <c r="H64" s="42">
        <v>3</v>
      </c>
      <c r="I64" s="43">
        <v>1</v>
      </c>
      <c r="J64" s="44">
        <f t="shared" si="0"/>
        <v>5.6</v>
      </c>
      <c r="K64" s="22"/>
      <c r="L64" s="23"/>
      <c r="M64" s="14">
        <f t="shared" si="1"/>
        <v>0</v>
      </c>
      <c r="N64" s="22"/>
      <c r="O64" s="23"/>
      <c r="P64" s="14">
        <f t="shared" si="2"/>
        <v>0</v>
      </c>
      <c r="Q64" s="22"/>
      <c r="R64" s="23"/>
      <c r="S64" s="14">
        <f t="shared" si="3"/>
        <v>0</v>
      </c>
      <c r="T64" s="33">
        <f>J64+M64+P64+S64</f>
        <v>5.6</v>
      </c>
    </row>
    <row r="65" spans="1:20" hidden="1" x14ac:dyDescent="0.15">
      <c r="A65" s="17">
        <v>61</v>
      </c>
      <c r="B65" s="6" t="s">
        <v>346</v>
      </c>
      <c r="C65" s="6" t="s">
        <v>106</v>
      </c>
      <c r="D65" s="29">
        <v>2000</v>
      </c>
      <c r="E65" s="7">
        <v>-74</v>
      </c>
      <c r="F65" s="56"/>
      <c r="G65" s="26" t="s">
        <v>55</v>
      </c>
      <c r="H65" s="51">
        <v>3</v>
      </c>
      <c r="I65" s="52">
        <v>1</v>
      </c>
      <c r="J65" s="44">
        <f t="shared" si="0"/>
        <v>5.6</v>
      </c>
      <c r="K65" s="51">
        <v>17</v>
      </c>
      <c r="L65" s="52">
        <v>0</v>
      </c>
      <c r="M65" s="14">
        <f t="shared" si="1"/>
        <v>2.12</v>
      </c>
      <c r="N65" s="51">
        <v>33</v>
      </c>
      <c r="O65" s="52">
        <v>0</v>
      </c>
      <c r="P65" s="14">
        <f t="shared" si="2"/>
        <v>1.48</v>
      </c>
      <c r="Q65" s="51">
        <v>9</v>
      </c>
      <c r="R65" s="52">
        <v>0</v>
      </c>
      <c r="S65" s="14">
        <f t="shared" si="3"/>
        <v>3</v>
      </c>
      <c r="T65" s="33" t="e">
        <f>#REF!+#REF!+J65+M65+P65+S65</f>
        <v>#REF!</v>
      </c>
    </row>
    <row r="66" spans="1:20" x14ac:dyDescent="0.15">
      <c r="A66" s="17">
        <v>33</v>
      </c>
      <c r="B66" s="6" t="s">
        <v>325</v>
      </c>
      <c r="C66" s="6" t="s">
        <v>76</v>
      </c>
      <c r="D66" s="29">
        <v>2002</v>
      </c>
      <c r="E66" s="7">
        <v>-57</v>
      </c>
      <c r="F66" s="56"/>
      <c r="G66" s="7" t="s">
        <v>56</v>
      </c>
      <c r="H66" s="42">
        <v>3</v>
      </c>
      <c r="I66" s="43">
        <v>1</v>
      </c>
      <c r="J66" s="44">
        <f t="shared" si="0"/>
        <v>5.6</v>
      </c>
      <c r="K66" s="22"/>
      <c r="L66" s="23"/>
      <c r="M66" s="14">
        <f t="shared" si="1"/>
        <v>0</v>
      </c>
      <c r="N66" s="22"/>
      <c r="O66" s="23"/>
      <c r="P66" s="14">
        <f t="shared" si="2"/>
        <v>0</v>
      </c>
      <c r="Q66" s="22"/>
      <c r="R66" s="23"/>
      <c r="S66" s="14">
        <f t="shared" si="3"/>
        <v>0</v>
      </c>
      <c r="T66" s="33">
        <f>J66+M66+P66+S66</f>
        <v>5.6</v>
      </c>
    </row>
    <row r="67" spans="1:20" hidden="1" x14ac:dyDescent="0.15">
      <c r="A67" s="17">
        <v>63</v>
      </c>
      <c r="B67" s="8" t="s">
        <v>123</v>
      </c>
      <c r="C67" s="8" t="s">
        <v>76</v>
      </c>
      <c r="D67" s="7">
        <v>2000</v>
      </c>
      <c r="E67" s="7">
        <v>-74</v>
      </c>
      <c r="F67" s="56"/>
      <c r="G67" s="7" t="s">
        <v>55</v>
      </c>
      <c r="H67" s="43">
        <v>3</v>
      </c>
      <c r="I67" s="43">
        <v>0</v>
      </c>
      <c r="J67" s="44">
        <f t="shared" si="0"/>
        <v>3.6</v>
      </c>
      <c r="K67" s="23">
        <v>17</v>
      </c>
      <c r="L67" s="23">
        <v>0</v>
      </c>
      <c r="M67" s="14">
        <f t="shared" si="1"/>
        <v>2.12</v>
      </c>
      <c r="N67" s="23"/>
      <c r="O67" s="23"/>
      <c r="P67" s="14">
        <f t="shared" si="2"/>
        <v>0</v>
      </c>
      <c r="Q67" s="23"/>
      <c r="R67" s="23"/>
      <c r="S67" s="14">
        <f t="shared" si="3"/>
        <v>0</v>
      </c>
      <c r="T67" s="33" t="e">
        <f>#REF!+#REF!+J67+M67+P67+S67</f>
        <v>#REF!</v>
      </c>
    </row>
    <row r="68" spans="1:20" hidden="1" x14ac:dyDescent="0.15">
      <c r="A68" s="17">
        <v>64</v>
      </c>
      <c r="B68" s="6" t="s">
        <v>158</v>
      </c>
      <c r="C68" s="6" t="s">
        <v>100</v>
      </c>
      <c r="D68" s="29">
        <v>1999</v>
      </c>
      <c r="E68" s="7">
        <v>-73</v>
      </c>
      <c r="F68" s="56"/>
      <c r="G68" s="7" t="s">
        <v>56</v>
      </c>
      <c r="H68" s="51">
        <v>3</v>
      </c>
      <c r="I68" s="52">
        <v>1</v>
      </c>
      <c r="J68" s="44">
        <f t="shared" si="0"/>
        <v>5.6</v>
      </c>
      <c r="K68" s="51">
        <v>17</v>
      </c>
      <c r="L68" s="52">
        <v>0</v>
      </c>
      <c r="M68" s="14">
        <f t="shared" si="1"/>
        <v>2.12</v>
      </c>
      <c r="N68" s="51">
        <v>17</v>
      </c>
      <c r="O68" s="52">
        <v>0</v>
      </c>
      <c r="P68" s="14">
        <f t="shared" si="2"/>
        <v>2.12</v>
      </c>
      <c r="Q68" s="51">
        <v>17</v>
      </c>
      <c r="R68" s="52">
        <v>0</v>
      </c>
      <c r="S68" s="14">
        <f t="shared" si="3"/>
        <v>2.12</v>
      </c>
      <c r="T68" s="33" t="e">
        <f>#REF!+#REF!+J68+M68+P68+S68</f>
        <v>#REF!</v>
      </c>
    </row>
    <row r="69" spans="1:20" hidden="1" x14ac:dyDescent="0.15">
      <c r="A69" s="17">
        <v>65</v>
      </c>
      <c r="B69" s="6" t="s">
        <v>291</v>
      </c>
      <c r="C69" s="6" t="s">
        <v>76</v>
      </c>
      <c r="D69" s="29">
        <v>1998</v>
      </c>
      <c r="E69" s="7">
        <v>-62</v>
      </c>
      <c r="F69" s="56"/>
      <c r="G69" s="7" t="s">
        <v>56</v>
      </c>
      <c r="H69" s="51">
        <v>3</v>
      </c>
      <c r="I69" s="52">
        <v>1</v>
      </c>
      <c r="J69" s="44">
        <f t="shared" ref="J69:J132" si="5">($J$3*(IF(H69=1,5,IF(H69=2,3,IF(H69=3,1.8,IF(H69=5,1.08,IF(H69=9,0.75,IF(H69=17,0.53,IF(H69=33,0.37,IF(H69&gt;=65,0.26,0))))))))))+(I69*1*$J$3)</f>
        <v>5.6</v>
      </c>
      <c r="K69" s="51">
        <v>17</v>
      </c>
      <c r="L69" s="52">
        <v>0</v>
      </c>
      <c r="M69" s="14">
        <f t="shared" ref="M69:M132" si="6">($M$3*(IF(K69=1,5,IF(K69=2,3,IF(K69=3,1.8,IF(K69=5,1.08,IF(K69=9,0.75,IF(K69=17,0.53,IF(K69=33,0.37,IF(K69&gt;=65,0.26,0))))))))))+(L69*1*$M$3)</f>
        <v>2.12</v>
      </c>
      <c r="N69" s="51">
        <v>17</v>
      </c>
      <c r="O69" s="52">
        <v>0</v>
      </c>
      <c r="P69" s="14">
        <f t="shared" ref="P69:P132" si="7">($P$3*(IF(N69=1,5,IF(N69=2,3,IF(N69=3,1.8,IF(N69=5,1.08,IF(N69=9,0.75,IF(N69=17,0.53,IF(N69=33,0.37,IF(N69&gt;=65,0.26,0))))))))))+(O69*1*$P$3)</f>
        <v>2.12</v>
      </c>
      <c r="Q69" s="51">
        <v>17</v>
      </c>
      <c r="R69" s="52">
        <v>0</v>
      </c>
      <c r="S69" s="14">
        <f t="shared" ref="S69:S132" si="8">($S$3*(IF(Q69=1,5,IF(Q69=2,3,IF(Q69=3,1.8,IF(Q69=5,1.08,IF(Q69=9,0.75,IF(Q69=17,0.53,IF(Q69=33,0.37,IF(Q69&gt;=65,0.26,0))))))))))+(R69*1*$S$3)</f>
        <v>2.12</v>
      </c>
      <c r="T69" s="33" t="e">
        <f>#REF!+#REF!+J69+M69+P69+S69</f>
        <v>#REF!</v>
      </c>
    </row>
    <row r="70" spans="1:20" x14ac:dyDescent="0.15">
      <c r="A70" s="17">
        <v>33</v>
      </c>
      <c r="B70" s="6" t="s">
        <v>159</v>
      </c>
      <c r="C70" s="8" t="s">
        <v>91</v>
      </c>
      <c r="D70" s="7">
        <v>2001</v>
      </c>
      <c r="E70" s="7" t="s">
        <v>54</v>
      </c>
      <c r="F70" s="56"/>
      <c r="G70" s="7" t="s">
        <v>56</v>
      </c>
      <c r="H70" s="42">
        <v>3</v>
      </c>
      <c r="I70" s="43">
        <v>1</v>
      </c>
      <c r="J70" s="44">
        <f t="shared" si="5"/>
        <v>5.6</v>
      </c>
      <c r="K70" s="22"/>
      <c r="L70" s="23"/>
      <c r="M70" s="14">
        <f t="shared" si="6"/>
        <v>0</v>
      </c>
      <c r="N70" s="22"/>
      <c r="O70" s="23"/>
      <c r="P70" s="14">
        <f t="shared" si="7"/>
        <v>0</v>
      </c>
      <c r="Q70" s="22"/>
      <c r="R70" s="23"/>
      <c r="S70" s="14">
        <f t="shared" si="8"/>
        <v>0</v>
      </c>
      <c r="T70" s="33">
        <f>J70+M70+P70+S70</f>
        <v>5.6</v>
      </c>
    </row>
    <row r="71" spans="1:20" hidden="1" x14ac:dyDescent="0.15">
      <c r="A71" s="17">
        <v>67</v>
      </c>
      <c r="B71" s="6" t="s">
        <v>365</v>
      </c>
      <c r="C71" s="6" t="s">
        <v>4</v>
      </c>
      <c r="D71" s="29">
        <v>2002</v>
      </c>
      <c r="E71" s="7">
        <v>-46</v>
      </c>
      <c r="F71" s="56"/>
      <c r="G71" s="7" t="s">
        <v>56</v>
      </c>
      <c r="H71" s="42">
        <v>2</v>
      </c>
      <c r="I71" s="43">
        <v>1</v>
      </c>
      <c r="J71" s="44">
        <f t="shared" si="5"/>
        <v>8</v>
      </c>
      <c r="K71" s="22"/>
      <c r="L71" s="23"/>
      <c r="M71" s="14">
        <f t="shared" si="6"/>
        <v>0</v>
      </c>
      <c r="N71" s="22"/>
      <c r="O71" s="23"/>
      <c r="P71" s="14">
        <f t="shared" si="7"/>
        <v>0</v>
      </c>
      <c r="Q71" s="22"/>
      <c r="R71" s="23"/>
      <c r="S71" s="14">
        <f t="shared" si="8"/>
        <v>0</v>
      </c>
      <c r="T71" s="33" t="e">
        <f>#REF!+#REF!+J71+M71+P71+S71</f>
        <v>#REF!</v>
      </c>
    </row>
    <row r="72" spans="1:20" hidden="1" x14ac:dyDescent="0.15">
      <c r="A72" s="17">
        <v>68</v>
      </c>
      <c r="B72" s="6" t="s">
        <v>190</v>
      </c>
      <c r="C72" s="8" t="s">
        <v>9</v>
      </c>
      <c r="D72" s="7">
        <v>2001</v>
      </c>
      <c r="E72" s="7">
        <v>-54</v>
      </c>
      <c r="F72" s="56"/>
      <c r="G72" s="7" t="s">
        <v>55</v>
      </c>
      <c r="H72" s="42">
        <v>3</v>
      </c>
      <c r="I72" s="43">
        <v>0</v>
      </c>
      <c r="J72" s="44">
        <f t="shared" si="5"/>
        <v>3.6</v>
      </c>
      <c r="K72" s="22"/>
      <c r="L72" s="23"/>
      <c r="M72" s="14">
        <f t="shared" si="6"/>
        <v>0</v>
      </c>
      <c r="N72" s="22">
        <v>17</v>
      </c>
      <c r="O72" s="23">
        <v>0</v>
      </c>
      <c r="P72" s="14">
        <f t="shared" si="7"/>
        <v>2.12</v>
      </c>
      <c r="Q72" s="22">
        <v>17</v>
      </c>
      <c r="R72" s="23">
        <v>0</v>
      </c>
      <c r="S72" s="14">
        <f t="shared" si="8"/>
        <v>2.12</v>
      </c>
      <c r="T72" s="33" t="e">
        <f>#REF!+#REF!+J72+M72+P72+S72</f>
        <v>#REF!</v>
      </c>
    </row>
    <row r="73" spans="1:20" x14ac:dyDescent="0.15">
      <c r="A73" s="17">
        <v>37</v>
      </c>
      <c r="B73" s="6" t="s">
        <v>343</v>
      </c>
      <c r="C73" s="6" t="s">
        <v>76</v>
      </c>
      <c r="D73" s="29">
        <v>2003</v>
      </c>
      <c r="E73" s="7" t="s">
        <v>53</v>
      </c>
      <c r="F73" s="56"/>
      <c r="G73" s="7" t="s">
        <v>55</v>
      </c>
      <c r="H73" s="42">
        <v>3</v>
      </c>
      <c r="I73" s="43">
        <v>0</v>
      </c>
      <c r="J73" s="44">
        <f t="shared" si="5"/>
        <v>3.6</v>
      </c>
      <c r="K73" s="22"/>
      <c r="L73" s="23"/>
      <c r="M73" s="14">
        <f t="shared" si="6"/>
        <v>0</v>
      </c>
      <c r="N73" s="22"/>
      <c r="O73" s="23"/>
      <c r="P73" s="14">
        <f t="shared" si="7"/>
        <v>0</v>
      </c>
      <c r="Q73" s="22"/>
      <c r="R73" s="23"/>
      <c r="S73" s="14">
        <f t="shared" si="8"/>
        <v>0</v>
      </c>
      <c r="T73" s="33">
        <f>J73+M73+P73+S73</f>
        <v>3.6</v>
      </c>
    </row>
    <row r="74" spans="1:20" x14ac:dyDescent="0.15">
      <c r="A74" s="17">
        <v>37</v>
      </c>
      <c r="B74" s="6" t="s">
        <v>278</v>
      </c>
      <c r="C74" s="6" t="s">
        <v>124</v>
      </c>
      <c r="D74" s="29">
        <v>2000</v>
      </c>
      <c r="E74" s="26" t="s">
        <v>54</v>
      </c>
      <c r="F74" s="56"/>
      <c r="G74" s="26" t="s">
        <v>56</v>
      </c>
      <c r="H74" s="42">
        <v>3</v>
      </c>
      <c r="I74" s="43">
        <v>0</v>
      </c>
      <c r="J74" s="44">
        <f t="shared" si="5"/>
        <v>3.6</v>
      </c>
      <c r="K74" s="22"/>
      <c r="L74" s="23"/>
      <c r="M74" s="14">
        <f t="shared" si="6"/>
        <v>0</v>
      </c>
      <c r="N74" s="22"/>
      <c r="O74" s="23"/>
      <c r="P74" s="14">
        <f t="shared" si="7"/>
        <v>0</v>
      </c>
      <c r="Q74" s="22"/>
      <c r="R74" s="23"/>
      <c r="S74" s="14">
        <f t="shared" si="8"/>
        <v>0</v>
      </c>
      <c r="T74" s="33">
        <f>J74+M74+P74+S74</f>
        <v>3.6</v>
      </c>
    </row>
    <row r="75" spans="1:20" x14ac:dyDescent="0.15">
      <c r="A75" s="17">
        <v>37</v>
      </c>
      <c r="B75" s="6" t="s">
        <v>348</v>
      </c>
      <c r="C75" s="6" t="s">
        <v>210</v>
      </c>
      <c r="D75" s="29">
        <v>2001</v>
      </c>
      <c r="E75" s="26" t="s">
        <v>53</v>
      </c>
      <c r="F75" s="56"/>
      <c r="G75" s="26" t="s">
        <v>55</v>
      </c>
      <c r="H75" s="42">
        <v>3</v>
      </c>
      <c r="I75" s="43">
        <v>0</v>
      </c>
      <c r="J75" s="44">
        <f t="shared" si="5"/>
        <v>3.6</v>
      </c>
      <c r="K75" s="22"/>
      <c r="L75" s="23"/>
      <c r="M75" s="14">
        <f t="shared" si="6"/>
        <v>0</v>
      </c>
      <c r="N75" s="22"/>
      <c r="O75" s="23"/>
      <c r="P75" s="14">
        <f t="shared" si="7"/>
        <v>0</v>
      </c>
      <c r="Q75" s="22"/>
      <c r="R75" s="23"/>
      <c r="S75" s="14">
        <f t="shared" si="8"/>
        <v>0</v>
      </c>
      <c r="T75" s="33">
        <f>J75+M75+P75+S75</f>
        <v>3.6</v>
      </c>
    </row>
    <row r="76" spans="1:20" hidden="1" x14ac:dyDescent="0.15">
      <c r="A76" s="17">
        <v>72</v>
      </c>
      <c r="B76" s="6" t="s">
        <v>362</v>
      </c>
      <c r="C76" s="6" t="s">
        <v>333</v>
      </c>
      <c r="D76" s="29">
        <v>2002</v>
      </c>
      <c r="E76" s="7">
        <v>-62</v>
      </c>
      <c r="F76" s="56"/>
      <c r="G76" s="7" t="s">
        <v>56</v>
      </c>
      <c r="H76" s="42">
        <v>3</v>
      </c>
      <c r="I76" s="43">
        <v>1</v>
      </c>
      <c r="J76" s="44">
        <f t="shared" si="5"/>
        <v>5.6</v>
      </c>
      <c r="K76" s="22"/>
      <c r="L76" s="23"/>
      <c r="M76" s="14">
        <f t="shared" si="6"/>
        <v>0</v>
      </c>
      <c r="N76" s="22"/>
      <c r="O76" s="23"/>
      <c r="P76" s="14">
        <f t="shared" si="7"/>
        <v>0</v>
      </c>
      <c r="Q76" s="22"/>
      <c r="R76" s="23"/>
      <c r="S76" s="14">
        <f t="shared" si="8"/>
        <v>0</v>
      </c>
      <c r="T76" s="33" t="e">
        <f>#REF!+#REF!+J76+M76+P76+S76</f>
        <v>#REF!</v>
      </c>
    </row>
    <row r="77" spans="1:20" hidden="1" x14ac:dyDescent="0.15">
      <c r="A77" s="17">
        <v>73</v>
      </c>
      <c r="B77" s="6" t="s">
        <v>156</v>
      </c>
      <c r="C77" s="6" t="s">
        <v>230</v>
      </c>
      <c r="D77" s="29">
        <v>1999</v>
      </c>
      <c r="E77" s="7">
        <v>-73</v>
      </c>
      <c r="F77" s="56"/>
      <c r="G77" s="7" t="s">
        <v>56</v>
      </c>
      <c r="H77" s="42">
        <v>3</v>
      </c>
      <c r="I77" s="43">
        <v>1</v>
      </c>
      <c r="J77" s="44">
        <f t="shared" si="5"/>
        <v>5.6</v>
      </c>
      <c r="K77" s="22"/>
      <c r="L77" s="23"/>
      <c r="M77" s="14">
        <f t="shared" si="6"/>
        <v>0</v>
      </c>
      <c r="N77" s="22"/>
      <c r="O77" s="23"/>
      <c r="P77" s="14">
        <f t="shared" si="7"/>
        <v>0</v>
      </c>
      <c r="Q77" s="22"/>
      <c r="R77" s="23"/>
      <c r="S77" s="14">
        <f t="shared" si="8"/>
        <v>0</v>
      </c>
      <c r="T77" s="33" t="e">
        <f>#REF!+#REF!+J77+M77+P77+S77</f>
        <v>#REF!</v>
      </c>
    </row>
    <row r="78" spans="1:20" x14ac:dyDescent="0.15">
      <c r="A78" s="17">
        <v>41</v>
      </c>
      <c r="B78" s="6" t="s">
        <v>338</v>
      </c>
      <c r="C78" s="6" t="s">
        <v>0</v>
      </c>
      <c r="D78" s="29">
        <v>2003</v>
      </c>
      <c r="E78" s="7">
        <v>-68</v>
      </c>
      <c r="F78" s="56"/>
      <c r="G78" s="7" t="s">
        <v>55</v>
      </c>
      <c r="H78" s="42">
        <v>5</v>
      </c>
      <c r="I78" s="43">
        <v>0</v>
      </c>
      <c r="J78" s="44">
        <f t="shared" si="5"/>
        <v>2.16</v>
      </c>
      <c r="K78" s="22"/>
      <c r="L78" s="23"/>
      <c r="M78" s="14">
        <f t="shared" si="6"/>
        <v>0</v>
      </c>
      <c r="N78" s="22"/>
      <c r="O78" s="23"/>
      <c r="P78" s="14">
        <f t="shared" si="7"/>
        <v>0</v>
      </c>
      <c r="Q78" s="22"/>
      <c r="R78" s="23"/>
      <c r="S78" s="14">
        <f t="shared" si="8"/>
        <v>0</v>
      </c>
      <c r="T78" s="33">
        <f>J78+M78+P78+S78</f>
        <v>2.16</v>
      </c>
    </row>
    <row r="79" spans="1:20" hidden="1" x14ac:dyDescent="0.15">
      <c r="A79" s="17">
        <v>75</v>
      </c>
      <c r="B79" s="8" t="s">
        <v>316</v>
      </c>
      <c r="C79" s="8" t="s">
        <v>9</v>
      </c>
      <c r="D79" s="7">
        <v>2000</v>
      </c>
      <c r="E79" s="7">
        <v>-46</v>
      </c>
      <c r="F79" s="56"/>
      <c r="G79" s="7" t="s">
        <v>56</v>
      </c>
      <c r="H79" s="43"/>
      <c r="I79" s="43"/>
      <c r="J79" s="44">
        <f t="shared" si="5"/>
        <v>0</v>
      </c>
      <c r="K79" s="23"/>
      <c r="L79" s="23"/>
      <c r="M79" s="14">
        <f t="shared" si="6"/>
        <v>0</v>
      </c>
      <c r="N79" s="23"/>
      <c r="O79" s="23"/>
      <c r="P79" s="14">
        <f t="shared" si="7"/>
        <v>0</v>
      </c>
      <c r="Q79" s="23"/>
      <c r="R79" s="23"/>
      <c r="S79" s="14">
        <f t="shared" si="8"/>
        <v>0</v>
      </c>
      <c r="T79" s="33" t="e">
        <f>#REF!+#REF!+J79+M79+P79+S79</f>
        <v>#REF!</v>
      </c>
    </row>
    <row r="80" spans="1:20" hidden="1" x14ac:dyDescent="0.15">
      <c r="A80" s="17">
        <v>76</v>
      </c>
      <c r="B80" s="6" t="s">
        <v>208</v>
      </c>
      <c r="C80" s="8" t="s">
        <v>0</v>
      </c>
      <c r="D80" s="7">
        <v>2002</v>
      </c>
      <c r="E80" s="7">
        <v>-87</v>
      </c>
      <c r="F80" s="56"/>
      <c r="G80" s="7" t="s">
        <v>55</v>
      </c>
      <c r="H80" s="42"/>
      <c r="I80" s="43"/>
      <c r="J80" s="44">
        <f t="shared" si="5"/>
        <v>0</v>
      </c>
      <c r="K80" s="22"/>
      <c r="L80" s="23"/>
      <c r="M80" s="14">
        <f t="shared" si="6"/>
        <v>0</v>
      </c>
      <c r="N80" s="22"/>
      <c r="O80" s="23"/>
      <c r="P80" s="14">
        <f t="shared" si="7"/>
        <v>0</v>
      </c>
      <c r="Q80" s="22"/>
      <c r="R80" s="23"/>
      <c r="S80" s="14">
        <f t="shared" si="8"/>
        <v>0</v>
      </c>
      <c r="T80" s="33" t="e">
        <f>#REF!+#REF!+J80+M80+P80+S80</f>
        <v>#REF!</v>
      </c>
    </row>
    <row r="81" spans="1:20" hidden="1" x14ac:dyDescent="0.15">
      <c r="A81" s="17">
        <v>77</v>
      </c>
      <c r="B81" s="6" t="s">
        <v>320</v>
      </c>
      <c r="C81" s="6" t="s">
        <v>0</v>
      </c>
      <c r="D81" s="29">
        <v>2002</v>
      </c>
      <c r="E81" s="7">
        <v>-53</v>
      </c>
      <c r="F81" s="56"/>
      <c r="G81" s="26" t="s">
        <v>56</v>
      </c>
      <c r="H81" s="42">
        <v>5</v>
      </c>
      <c r="I81" s="43">
        <v>0</v>
      </c>
      <c r="J81" s="44">
        <f t="shared" si="5"/>
        <v>2.16</v>
      </c>
      <c r="K81" s="22"/>
      <c r="L81" s="23"/>
      <c r="M81" s="14">
        <f t="shared" si="6"/>
        <v>0</v>
      </c>
      <c r="N81" s="22"/>
      <c r="O81" s="23"/>
      <c r="P81" s="14">
        <f t="shared" si="7"/>
        <v>0</v>
      </c>
      <c r="Q81" s="22"/>
      <c r="R81" s="23"/>
      <c r="S81" s="14">
        <f t="shared" si="8"/>
        <v>0</v>
      </c>
      <c r="T81" s="33" t="e">
        <f>#REF!+#REF!+J81+M81+P81+S81</f>
        <v>#REF!</v>
      </c>
    </row>
    <row r="82" spans="1:20" hidden="1" x14ac:dyDescent="0.15">
      <c r="A82" s="17">
        <v>78</v>
      </c>
      <c r="B82" s="6" t="s">
        <v>42</v>
      </c>
      <c r="C82" s="6" t="s">
        <v>0</v>
      </c>
      <c r="D82" s="29">
        <v>2000</v>
      </c>
      <c r="E82" s="7">
        <v>-62</v>
      </c>
      <c r="F82" s="56"/>
      <c r="G82" s="7" t="s">
        <v>56</v>
      </c>
      <c r="H82" s="42">
        <v>5</v>
      </c>
      <c r="I82" s="43">
        <v>0</v>
      </c>
      <c r="J82" s="44">
        <f t="shared" si="5"/>
        <v>2.16</v>
      </c>
      <c r="K82" s="22"/>
      <c r="L82" s="23"/>
      <c r="M82" s="14">
        <f t="shared" si="6"/>
        <v>0</v>
      </c>
      <c r="N82" s="22">
        <v>33</v>
      </c>
      <c r="O82" s="23">
        <v>0</v>
      </c>
      <c r="P82" s="14">
        <f t="shared" si="7"/>
        <v>1.48</v>
      </c>
      <c r="Q82" s="22">
        <v>17</v>
      </c>
      <c r="R82" s="23">
        <v>0</v>
      </c>
      <c r="S82" s="14">
        <f t="shared" si="8"/>
        <v>2.12</v>
      </c>
      <c r="T82" s="33" t="e">
        <f>#REF!+#REF!+J82+M82+P82+S82</f>
        <v>#REF!</v>
      </c>
    </row>
    <row r="83" spans="1:20" x14ac:dyDescent="0.15">
      <c r="A83" s="17">
        <v>41</v>
      </c>
      <c r="B83" s="6" t="s">
        <v>18</v>
      </c>
      <c r="C83" s="6" t="s">
        <v>106</v>
      </c>
      <c r="D83" s="29">
        <v>2000</v>
      </c>
      <c r="E83" s="7">
        <v>-58</v>
      </c>
      <c r="F83" s="56"/>
      <c r="G83" s="7" t="s">
        <v>55</v>
      </c>
      <c r="H83" s="42">
        <v>5</v>
      </c>
      <c r="I83" s="43">
        <v>0</v>
      </c>
      <c r="J83" s="44">
        <f t="shared" si="5"/>
        <v>2.16</v>
      </c>
      <c r="K83" s="22"/>
      <c r="L83" s="23"/>
      <c r="M83" s="14">
        <f t="shared" si="6"/>
        <v>0</v>
      </c>
      <c r="N83" s="22"/>
      <c r="O83" s="23"/>
      <c r="P83" s="14">
        <f t="shared" si="7"/>
        <v>0</v>
      </c>
      <c r="Q83" s="22"/>
      <c r="R83" s="23"/>
      <c r="S83" s="14">
        <f t="shared" si="8"/>
        <v>0</v>
      </c>
      <c r="T83" s="33">
        <f>J83+M83+P83+S83</f>
        <v>2.16</v>
      </c>
    </row>
    <row r="84" spans="1:20" x14ac:dyDescent="0.15">
      <c r="A84" s="17">
        <v>41</v>
      </c>
      <c r="B84" s="6" t="s">
        <v>354</v>
      </c>
      <c r="C84" s="6" t="s">
        <v>0</v>
      </c>
      <c r="D84" s="29">
        <v>2003</v>
      </c>
      <c r="E84" s="7">
        <v>-57</v>
      </c>
      <c r="F84" s="56"/>
      <c r="G84" s="7" t="s">
        <v>56</v>
      </c>
      <c r="H84" s="42">
        <v>5</v>
      </c>
      <c r="I84" s="43">
        <v>0</v>
      </c>
      <c r="J84" s="44">
        <f t="shared" si="5"/>
        <v>2.16</v>
      </c>
      <c r="K84" s="22"/>
      <c r="L84" s="23"/>
      <c r="M84" s="14">
        <f t="shared" si="6"/>
        <v>0</v>
      </c>
      <c r="N84" s="22"/>
      <c r="O84" s="23"/>
      <c r="P84" s="14">
        <f t="shared" si="7"/>
        <v>0</v>
      </c>
      <c r="Q84" s="22"/>
      <c r="R84" s="23"/>
      <c r="S84" s="14">
        <f t="shared" si="8"/>
        <v>0</v>
      </c>
      <c r="T84" s="33">
        <f>J84+M84+P84+S84</f>
        <v>2.16</v>
      </c>
    </row>
    <row r="85" spans="1:20" hidden="1" x14ac:dyDescent="0.15">
      <c r="A85" s="17">
        <v>81</v>
      </c>
      <c r="B85" s="8" t="s">
        <v>392</v>
      </c>
      <c r="C85" s="8" t="s">
        <v>76</v>
      </c>
      <c r="D85" s="7">
        <v>2002</v>
      </c>
      <c r="E85" s="7">
        <v>-53</v>
      </c>
      <c r="F85" s="56"/>
      <c r="G85" s="7" t="s">
        <v>56</v>
      </c>
      <c r="H85" s="43">
        <v>3</v>
      </c>
      <c r="I85" s="43">
        <v>2</v>
      </c>
      <c r="J85" s="44">
        <f t="shared" si="5"/>
        <v>7.6</v>
      </c>
      <c r="K85" s="23"/>
      <c r="L85" s="23"/>
      <c r="M85" s="14">
        <f t="shared" si="6"/>
        <v>0</v>
      </c>
      <c r="N85" s="23"/>
      <c r="O85" s="23"/>
      <c r="P85" s="14">
        <f t="shared" si="7"/>
        <v>0</v>
      </c>
      <c r="Q85" s="23"/>
      <c r="R85" s="23"/>
      <c r="S85" s="14">
        <f t="shared" si="8"/>
        <v>0</v>
      </c>
      <c r="T85" s="33" t="e">
        <f>#REF!+#REF!+J85+M85+P85+S85</f>
        <v>#REF!</v>
      </c>
    </row>
    <row r="86" spans="1:20" x14ac:dyDescent="0.15">
      <c r="A86" s="17">
        <v>41</v>
      </c>
      <c r="B86" s="6" t="s">
        <v>363</v>
      </c>
      <c r="C86" s="6" t="s">
        <v>359</v>
      </c>
      <c r="D86" s="29">
        <v>2003</v>
      </c>
      <c r="E86" s="7" t="s">
        <v>54</v>
      </c>
      <c r="F86" s="56"/>
      <c r="G86" s="7" t="s">
        <v>56</v>
      </c>
      <c r="H86" s="42">
        <v>5</v>
      </c>
      <c r="I86" s="43">
        <v>0</v>
      </c>
      <c r="J86" s="44">
        <f t="shared" si="5"/>
        <v>2.16</v>
      </c>
      <c r="K86" s="22"/>
      <c r="L86" s="23"/>
      <c r="M86" s="14">
        <f t="shared" si="6"/>
        <v>0</v>
      </c>
      <c r="N86" s="22"/>
      <c r="O86" s="23"/>
      <c r="P86" s="14">
        <f t="shared" si="7"/>
        <v>0</v>
      </c>
      <c r="Q86" s="22"/>
      <c r="R86" s="23"/>
      <c r="S86" s="14">
        <f t="shared" si="8"/>
        <v>0</v>
      </c>
      <c r="T86" s="33">
        <f>J86+M86+P86+S86</f>
        <v>2.16</v>
      </c>
    </row>
    <row r="87" spans="1:20" hidden="1" x14ac:dyDescent="0.15">
      <c r="A87" s="17">
        <v>83</v>
      </c>
      <c r="B87" s="6" t="s">
        <v>245</v>
      </c>
      <c r="C87" s="6" t="s">
        <v>76</v>
      </c>
      <c r="D87" s="29">
        <v>1993</v>
      </c>
      <c r="E87" s="7">
        <v>-63</v>
      </c>
      <c r="F87" s="56"/>
      <c r="G87" s="26" t="s">
        <v>55</v>
      </c>
      <c r="H87" s="42"/>
      <c r="I87" s="43"/>
      <c r="J87" s="44">
        <f t="shared" si="5"/>
        <v>0</v>
      </c>
      <c r="K87" s="22"/>
      <c r="L87" s="23"/>
      <c r="M87" s="14">
        <f t="shared" si="6"/>
        <v>0</v>
      </c>
      <c r="N87" s="22"/>
      <c r="O87" s="23"/>
      <c r="P87" s="14">
        <f t="shared" si="7"/>
        <v>0</v>
      </c>
      <c r="Q87" s="22"/>
      <c r="R87" s="23"/>
      <c r="S87" s="14">
        <f t="shared" si="8"/>
        <v>0</v>
      </c>
      <c r="T87" s="33" t="e">
        <f>#REF!+#REF!+J87+M87+P87+S87</f>
        <v>#REF!</v>
      </c>
    </row>
    <row r="88" spans="1:20" x14ac:dyDescent="0.15">
      <c r="A88" s="17">
        <v>41</v>
      </c>
      <c r="B88" s="6" t="s">
        <v>177</v>
      </c>
      <c r="C88" s="6" t="s">
        <v>76</v>
      </c>
      <c r="D88" s="29">
        <v>2002</v>
      </c>
      <c r="E88" s="7">
        <v>-80</v>
      </c>
      <c r="F88" s="56"/>
      <c r="G88" s="7" t="s">
        <v>55</v>
      </c>
      <c r="H88" s="42">
        <v>5</v>
      </c>
      <c r="I88" s="43">
        <v>0</v>
      </c>
      <c r="J88" s="44">
        <f t="shared" si="5"/>
        <v>2.16</v>
      </c>
      <c r="K88" s="22"/>
      <c r="L88" s="23"/>
      <c r="M88" s="14">
        <f t="shared" si="6"/>
        <v>0</v>
      </c>
      <c r="N88" s="22"/>
      <c r="O88" s="23"/>
      <c r="P88" s="14">
        <f t="shared" si="7"/>
        <v>0</v>
      </c>
      <c r="Q88" s="22"/>
      <c r="R88" s="23"/>
      <c r="S88" s="14">
        <f t="shared" si="8"/>
        <v>0</v>
      </c>
      <c r="T88" s="33">
        <f>J88+M88+P88+S88</f>
        <v>2.16</v>
      </c>
    </row>
    <row r="89" spans="1:20" hidden="1" x14ac:dyDescent="0.15">
      <c r="A89" s="17">
        <v>85</v>
      </c>
      <c r="B89" s="6" t="s">
        <v>309</v>
      </c>
      <c r="C89" s="8" t="s">
        <v>76</v>
      </c>
      <c r="D89" s="7">
        <v>2002</v>
      </c>
      <c r="E89" s="7">
        <v>-54</v>
      </c>
      <c r="F89" s="56"/>
      <c r="G89" s="7" t="s">
        <v>55</v>
      </c>
      <c r="H89" s="42"/>
      <c r="I89" s="43"/>
      <c r="J89" s="44">
        <f t="shared" si="5"/>
        <v>0</v>
      </c>
      <c r="K89" s="22"/>
      <c r="L89" s="23"/>
      <c r="M89" s="14">
        <f t="shared" si="6"/>
        <v>0</v>
      </c>
      <c r="N89" s="22"/>
      <c r="O89" s="23"/>
      <c r="P89" s="14">
        <f t="shared" si="7"/>
        <v>0</v>
      </c>
      <c r="Q89" s="22"/>
      <c r="R89" s="23"/>
      <c r="S89" s="14">
        <f t="shared" si="8"/>
        <v>0</v>
      </c>
      <c r="T89" s="33" t="e">
        <f>#REF!+#REF!+J89+M89+P89+S89</f>
        <v>#REF!</v>
      </c>
    </row>
    <row r="90" spans="1:20" hidden="1" x14ac:dyDescent="0.15">
      <c r="A90" s="17">
        <v>86</v>
      </c>
      <c r="B90" s="6" t="s">
        <v>110</v>
      </c>
      <c r="C90" s="6" t="s">
        <v>68</v>
      </c>
      <c r="D90" s="29">
        <v>2001</v>
      </c>
      <c r="E90" s="7">
        <v>-62</v>
      </c>
      <c r="F90" s="56"/>
      <c r="G90" s="7" t="s">
        <v>56</v>
      </c>
      <c r="H90" s="42">
        <v>5</v>
      </c>
      <c r="I90" s="43">
        <v>1</v>
      </c>
      <c r="J90" s="44">
        <f t="shared" si="5"/>
        <v>4.16</v>
      </c>
      <c r="K90" s="22"/>
      <c r="L90" s="23"/>
      <c r="M90" s="14">
        <f t="shared" si="6"/>
        <v>0</v>
      </c>
      <c r="N90" s="22"/>
      <c r="O90" s="23"/>
      <c r="P90" s="14">
        <f t="shared" si="7"/>
        <v>0</v>
      </c>
      <c r="Q90" s="22">
        <v>17</v>
      </c>
      <c r="R90" s="23">
        <v>0</v>
      </c>
      <c r="S90" s="14">
        <f t="shared" si="8"/>
        <v>2.12</v>
      </c>
      <c r="T90" s="33" t="e">
        <f>#REF!+#REF!+J90+M90+P90+S90</f>
        <v>#REF!</v>
      </c>
    </row>
    <row r="91" spans="1:20" hidden="1" x14ac:dyDescent="0.15">
      <c r="A91" s="17">
        <v>87</v>
      </c>
      <c r="B91" s="8" t="s">
        <v>203</v>
      </c>
      <c r="C91" s="8" t="s">
        <v>96</v>
      </c>
      <c r="D91" s="7">
        <v>2000</v>
      </c>
      <c r="E91" s="7">
        <v>-63</v>
      </c>
      <c r="F91" s="56"/>
      <c r="G91" s="7" t="s">
        <v>55</v>
      </c>
      <c r="H91" s="43"/>
      <c r="I91" s="43"/>
      <c r="J91" s="44">
        <f t="shared" si="5"/>
        <v>0</v>
      </c>
      <c r="K91" s="23"/>
      <c r="L91" s="23"/>
      <c r="M91" s="14">
        <f t="shared" si="6"/>
        <v>0</v>
      </c>
      <c r="N91" s="23"/>
      <c r="O91" s="23"/>
      <c r="P91" s="14">
        <f t="shared" si="7"/>
        <v>0</v>
      </c>
      <c r="Q91" s="23"/>
      <c r="R91" s="23"/>
      <c r="S91" s="14">
        <f t="shared" si="8"/>
        <v>0</v>
      </c>
      <c r="T91" s="33" t="e">
        <f>#REF!+#REF!+J91+M91+P91+S91</f>
        <v>#REF!</v>
      </c>
    </row>
    <row r="92" spans="1:20" x14ac:dyDescent="0.15">
      <c r="A92" s="17">
        <v>41</v>
      </c>
      <c r="B92" s="6" t="s">
        <v>270</v>
      </c>
      <c r="C92" s="6" t="s">
        <v>271</v>
      </c>
      <c r="D92" s="29">
        <v>1997</v>
      </c>
      <c r="E92" s="7">
        <v>-49</v>
      </c>
      <c r="F92" s="56"/>
      <c r="G92" s="26" t="s">
        <v>56</v>
      </c>
      <c r="H92" s="42">
        <v>5</v>
      </c>
      <c r="I92" s="43">
        <v>0</v>
      </c>
      <c r="J92" s="44">
        <f t="shared" si="5"/>
        <v>2.16</v>
      </c>
      <c r="K92" s="22"/>
      <c r="L92" s="23"/>
      <c r="M92" s="14">
        <f t="shared" si="6"/>
        <v>0</v>
      </c>
      <c r="N92" s="22"/>
      <c r="O92" s="23"/>
      <c r="P92" s="14">
        <f t="shared" si="7"/>
        <v>0</v>
      </c>
      <c r="Q92" s="22"/>
      <c r="R92" s="23"/>
      <c r="S92" s="14">
        <f t="shared" si="8"/>
        <v>0</v>
      </c>
      <c r="T92" s="33">
        <f>J92+M92+P92+S92</f>
        <v>2.16</v>
      </c>
    </row>
    <row r="93" spans="1:20" x14ac:dyDescent="0.15">
      <c r="A93" s="17">
        <v>41</v>
      </c>
      <c r="B93" s="6" t="s">
        <v>350</v>
      </c>
      <c r="C93" s="6" t="s">
        <v>170</v>
      </c>
      <c r="D93" s="29">
        <v>1995</v>
      </c>
      <c r="E93" s="7">
        <v>-80</v>
      </c>
      <c r="F93" s="56"/>
      <c r="G93" s="7" t="s">
        <v>55</v>
      </c>
      <c r="H93" s="42">
        <v>5</v>
      </c>
      <c r="I93" s="43">
        <v>0</v>
      </c>
      <c r="J93" s="44">
        <f t="shared" si="5"/>
        <v>2.16</v>
      </c>
      <c r="K93" s="22"/>
      <c r="L93" s="23"/>
      <c r="M93" s="14">
        <f t="shared" si="6"/>
        <v>0</v>
      </c>
      <c r="N93" s="22"/>
      <c r="O93" s="23"/>
      <c r="P93" s="14">
        <f t="shared" si="7"/>
        <v>0</v>
      </c>
      <c r="Q93" s="22"/>
      <c r="R93" s="23"/>
      <c r="S93" s="14">
        <f t="shared" si="8"/>
        <v>0</v>
      </c>
      <c r="T93" s="33">
        <f>J93+M93+P93+S93</f>
        <v>2.16</v>
      </c>
    </row>
    <row r="94" spans="1:20" hidden="1" x14ac:dyDescent="0.15">
      <c r="A94" s="17">
        <v>90</v>
      </c>
      <c r="B94" s="6" t="s">
        <v>15</v>
      </c>
      <c r="C94" s="6" t="s">
        <v>0</v>
      </c>
      <c r="D94" s="29">
        <v>2001</v>
      </c>
      <c r="E94" s="7">
        <v>-54</v>
      </c>
      <c r="F94" s="56"/>
      <c r="G94" s="7" t="s">
        <v>55</v>
      </c>
      <c r="H94" s="42"/>
      <c r="I94" s="43"/>
      <c r="J94" s="44">
        <f t="shared" si="5"/>
        <v>0</v>
      </c>
      <c r="K94" s="22"/>
      <c r="L94" s="23"/>
      <c r="M94" s="14">
        <f t="shared" si="6"/>
        <v>0</v>
      </c>
      <c r="N94" s="22"/>
      <c r="O94" s="23"/>
      <c r="P94" s="14">
        <f t="shared" si="7"/>
        <v>0</v>
      </c>
      <c r="Q94" s="22"/>
      <c r="R94" s="23"/>
      <c r="S94" s="14">
        <f t="shared" si="8"/>
        <v>0</v>
      </c>
      <c r="T94" s="33" t="e">
        <f>#REF!+#REF!+J94+M94+P94+S94</f>
        <v>#REF!</v>
      </c>
    </row>
    <row r="95" spans="1:20" x14ac:dyDescent="0.15">
      <c r="A95" s="17">
        <v>41</v>
      </c>
      <c r="B95" s="8" t="s">
        <v>337</v>
      </c>
      <c r="C95" s="27" t="s">
        <v>88</v>
      </c>
      <c r="D95" s="7">
        <v>2003</v>
      </c>
      <c r="E95" s="7">
        <v>-68</v>
      </c>
      <c r="F95" s="56"/>
      <c r="G95" s="7" t="s">
        <v>55</v>
      </c>
      <c r="H95" s="43">
        <v>5</v>
      </c>
      <c r="I95" s="43">
        <v>0</v>
      </c>
      <c r="J95" s="44">
        <f t="shared" si="5"/>
        <v>2.16</v>
      </c>
      <c r="K95" s="23"/>
      <c r="L95" s="23"/>
      <c r="M95" s="14">
        <f t="shared" si="6"/>
        <v>0</v>
      </c>
      <c r="N95" s="23"/>
      <c r="O95" s="23"/>
      <c r="P95" s="14">
        <f t="shared" si="7"/>
        <v>0</v>
      </c>
      <c r="Q95" s="23"/>
      <c r="R95" s="23"/>
      <c r="S95" s="14">
        <f t="shared" si="8"/>
        <v>0</v>
      </c>
      <c r="T95" s="33">
        <f>J95+M95+P95+S95</f>
        <v>2.16</v>
      </c>
    </row>
    <row r="96" spans="1:20" x14ac:dyDescent="0.15">
      <c r="A96" s="17">
        <v>41</v>
      </c>
      <c r="B96" s="6" t="s">
        <v>258</v>
      </c>
      <c r="C96" s="6" t="s">
        <v>124</v>
      </c>
      <c r="D96" s="29">
        <v>1999</v>
      </c>
      <c r="E96" s="7">
        <v>-68</v>
      </c>
      <c r="F96" s="56"/>
      <c r="G96" s="7" t="s">
        <v>55</v>
      </c>
      <c r="H96" s="42">
        <v>5</v>
      </c>
      <c r="I96" s="43">
        <v>0</v>
      </c>
      <c r="J96" s="44">
        <f t="shared" si="5"/>
        <v>2.16</v>
      </c>
      <c r="K96" s="22"/>
      <c r="L96" s="23"/>
      <c r="M96" s="14">
        <f t="shared" si="6"/>
        <v>0</v>
      </c>
      <c r="N96" s="22"/>
      <c r="O96" s="23"/>
      <c r="P96" s="14">
        <f t="shared" si="7"/>
        <v>0</v>
      </c>
      <c r="Q96" s="22"/>
      <c r="R96" s="23"/>
      <c r="S96" s="14">
        <f t="shared" si="8"/>
        <v>0</v>
      </c>
      <c r="T96" s="33">
        <f>J96+M96+P96+S96</f>
        <v>2.16</v>
      </c>
    </row>
    <row r="97" spans="1:20" hidden="1" x14ac:dyDescent="0.15">
      <c r="A97" s="17">
        <v>93</v>
      </c>
      <c r="B97" s="6" t="s">
        <v>292</v>
      </c>
      <c r="C97" s="6" t="s">
        <v>87</v>
      </c>
      <c r="D97" s="29">
        <v>1991</v>
      </c>
      <c r="E97" s="7">
        <v>-62</v>
      </c>
      <c r="F97" s="56"/>
      <c r="G97" s="26" t="s">
        <v>56</v>
      </c>
      <c r="H97" s="42"/>
      <c r="I97" s="43"/>
      <c r="J97" s="44">
        <f t="shared" si="5"/>
        <v>0</v>
      </c>
      <c r="K97" s="22"/>
      <c r="L97" s="23"/>
      <c r="M97" s="14">
        <f t="shared" si="6"/>
        <v>0</v>
      </c>
      <c r="N97" s="22"/>
      <c r="O97" s="23"/>
      <c r="P97" s="14">
        <f t="shared" si="7"/>
        <v>0</v>
      </c>
      <c r="Q97" s="22"/>
      <c r="R97" s="23"/>
      <c r="S97" s="14">
        <f t="shared" si="8"/>
        <v>0</v>
      </c>
      <c r="T97" s="33" t="e">
        <f>#REF!+#REF!+J97+M97+P97+S97</f>
        <v>#REF!</v>
      </c>
    </row>
    <row r="98" spans="1:20" hidden="1" x14ac:dyDescent="0.15">
      <c r="A98" s="17">
        <v>94</v>
      </c>
      <c r="B98" s="6" t="s">
        <v>358</v>
      </c>
      <c r="C98" s="6" t="s">
        <v>359</v>
      </c>
      <c r="D98" s="29">
        <v>2003</v>
      </c>
      <c r="E98" s="7">
        <v>-62</v>
      </c>
      <c r="F98" s="56"/>
      <c r="G98" s="7" t="s">
        <v>56</v>
      </c>
      <c r="H98" s="42">
        <v>5</v>
      </c>
      <c r="I98" s="43">
        <v>1</v>
      </c>
      <c r="J98" s="44">
        <f t="shared" si="5"/>
        <v>4.16</v>
      </c>
      <c r="K98" s="22"/>
      <c r="L98" s="23"/>
      <c r="M98" s="14">
        <f t="shared" si="6"/>
        <v>0</v>
      </c>
      <c r="N98" s="22"/>
      <c r="O98" s="23"/>
      <c r="P98" s="14">
        <f t="shared" si="7"/>
        <v>0</v>
      </c>
      <c r="Q98" s="22"/>
      <c r="R98" s="23"/>
      <c r="S98" s="14">
        <f t="shared" si="8"/>
        <v>0</v>
      </c>
      <c r="T98" s="33" t="e">
        <f>#REF!+#REF!+J98+M98+P98+S98</f>
        <v>#REF!</v>
      </c>
    </row>
    <row r="99" spans="1:20" x14ac:dyDescent="0.15">
      <c r="A99" s="17">
        <v>41</v>
      </c>
      <c r="B99" s="27" t="s">
        <v>272</v>
      </c>
      <c r="C99" s="27" t="s">
        <v>273</v>
      </c>
      <c r="D99" s="7">
        <v>2000</v>
      </c>
      <c r="E99" s="7">
        <v>-49</v>
      </c>
      <c r="F99" s="56"/>
      <c r="G99" s="26" t="s">
        <v>56</v>
      </c>
      <c r="H99" s="43">
        <v>5</v>
      </c>
      <c r="I99" s="43">
        <v>0</v>
      </c>
      <c r="J99" s="44">
        <f t="shared" si="5"/>
        <v>2.16</v>
      </c>
      <c r="K99" s="23"/>
      <c r="L99" s="23"/>
      <c r="M99" s="14">
        <f t="shared" si="6"/>
        <v>0</v>
      </c>
      <c r="N99" s="23"/>
      <c r="O99" s="23"/>
      <c r="P99" s="14">
        <f t="shared" si="7"/>
        <v>0</v>
      </c>
      <c r="Q99" s="23"/>
      <c r="R99" s="23"/>
      <c r="S99" s="14">
        <f t="shared" si="8"/>
        <v>0</v>
      </c>
      <c r="T99" s="33">
        <f>J99+M99+P99+S99</f>
        <v>2.16</v>
      </c>
    </row>
    <row r="100" spans="1:20" hidden="1" x14ac:dyDescent="0.15">
      <c r="A100" s="17">
        <v>96</v>
      </c>
      <c r="B100" s="6" t="s">
        <v>390</v>
      </c>
      <c r="C100" s="6" t="s">
        <v>176</v>
      </c>
      <c r="D100" s="29">
        <v>2002</v>
      </c>
      <c r="E100" s="7">
        <v>-53</v>
      </c>
      <c r="F100" s="56"/>
      <c r="G100" s="7" t="s">
        <v>56</v>
      </c>
      <c r="H100" s="42">
        <v>3</v>
      </c>
      <c r="I100" s="43">
        <v>1</v>
      </c>
      <c r="J100" s="44">
        <f t="shared" si="5"/>
        <v>5.6</v>
      </c>
      <c r="K100" s="22"/>
      <c r="L100" s="23"/>
      <c r="M100" s="14">
        <f t="shared" si="6"/>
        <v>0</v>
      </c>
      <c r="N100" s="22"/>
      <c r="O100" s="23"/>
      <c r="P100" s="14">
        <f t="shared" si="7"/>
        <v>0</v>
      </c>
      <c r="Q100" s="22"/>
      <c r="R100" s="23"/>
      <c r="S100" s="14">
        <f t="shared" si="8"/>
        <v>0</v>
      </c>
      <c r="T100" s="33" t="e">
        <f>#REF!+#REF!+J100+M100+P100+S100</f>
        <v>#REF!</v>
      </c>
    </row>
    <row r="101" spans="1:20" hidden="1" x14ac:dyDescent="0.15">
      <c r="A101" s="17">
        <v>97</v>
      </c>
      <c r="B101" s="8" t="s">
        <v>220</v>
      </c>
      <c r="C101" s="8" t="s">
        <v>104</v>
      </c>
      <c r="D101" s="7">
        <v>2000</v>
      </c>
      <c r="E101" s="7">
        <v>-53</v>
      </c>
      <c r="F101" s="56"/>
      <c r="G101" s="7" t="s">
        <v>56</v>
      </c>
      <c r="H101" s="43">
        <v>5</v>
      </c>
      <c r="I101" s="43">
        <v>0</v>
      </c>
      <c r="J101" s="44">
        <f t="shared" si="5"/>
        <v>2.16</v>
      </c>
      <c r="K101" s="23"/>
      <c r="L101" s="23"/>
      <c r="M101" s="14">
        <f t="shared" si="6"/>
        <v>0</v>
      </c>
      <c r="N101" s="23"/>
      <c r="O101" s="23"/>
      <c r="P101" s="14">
        <f t="shared" si="7"/>
        <v>0</v>
      </c>
      <c r="Q101" s="23"/>
      <c r="R101" s="23"/>
      <c r="S101" s="14">
        <f t="shared" si="8"/>
        <v>0</v>
      </c>
      <c r="T101" s="33" t="e">
        <f>#REF!+#REF!+J101+M101+P101+S101</f>
        <v>#REF!</v>
      </c>
    </row>
    <row r="102" spans="1:20" x14ac:dyDescent="0.15">
      <c r="A102" s="17">
        <v>41</v>
      </c>
      <c r="B102" s="6" t="s">
        <v>377</v>
      </c>
      <c r="C102" s="6" t="s">
        <v>378</v>
      </c>
      <c r="D102" s="29">
        <v>2000</v>
      </c>
      <c r="E102" s="7" t="s">
        <v>53</v>
      </c>
      <c r="F102" s="56"/>
      <c r="G102" s="7" t="s">
        <v>55</v>
      </c>
      <c r="H102" s="42">
        <v>5</v>
      </c>
      <c r="I102" s="43">
        <v>0</v>
      </c>
      <c r="J102" s="44">
        <f t="shared" si="5"/>
        <v>2.16</v>
      </c>
      <c r="K102" s="22"/>
      <c r="L102" s="23"/>
      <c r="M102" s="14">
        <f t="shared" si="6"/>
        <v>0</v>
      </c>
      <c r="N102" s="22"/>
      <c r="O102" s="23"/>
      <c r="P102" s="14">
        <f t="shared" si="7"/>
        <v>0</v>
      </c>
      <c r="Q102" s="22"/>
      <c r="R102" s="23"/>
      <c r="S102" s="14">
        <f t="shared" si="8"/>
        <v>0</v>
      </c>
      <c r="T102" s="33">
        <f>J102+M102+P102+S102</f>
        <v>2.16</v>
      </c>
    </row>
    <row r="103" spans="1:20" x14ac:dyDescent="0.15">
      <c r="A103" s="17">
        <v>41</v>
      </c>
      <c r="B103" s="6" t="s">
        <v>384</v>
      </c>
      <c r="C103" s="6" t="s">
        <v>100</v>
      </c>
      <c r="D103" s="29">
        <v>2002</v>
      </c>
      <c r="E103" s="7">
        <v>-67</v>
      </c>
      <c r="F103" s="56"/>
      <c r="G103" s="26" t="s">
        <v>56</v>
      </c>
      <c r="H103" s="42">
        <v>5</v>
      </c>
      <c r="I103" s="43">
        <v>0</v>
      </c>
      <c r="J103" s="44">
        <f t="shared" si="5"/>
        <v>2.16</v>
      </c>
      <c r="K103" s="22"/>
      <c r="L103" s="23"/>
      <c r="M103" s="14">
        <f t="shared" si="6"/>
        <v>0</v>
      </c>
      <c r="N103" s="22"/>
      <c r="O103" s="23"/>
      <c r="P103" s="14">
        <f t="shared" si="7"/>
        <v>0</v>
      </c>
      <c r="Q103" s="22"/>
      <c r="R103" s="23"/>
      <c r="S103" s="14">
        <f t="shared" si="8"/>
        <v>0</v>
      </c>
      <c r="T103" s="33">
        <f>J103+M103+P103+S103</f>
        <v>2.16</v>
      </c>
    </row>
    <row r="104" spans="1:20" x14ac:dyDescent="0.15">
      <c r="A104" s="17">
        <v>41</v>
      </c>
      <c r="B104" s="6" t="s">
        <v>382</v>
      </c>
      <c r="C104" s="6" t="s">
        <v>113</v>
      </c>
      <c r="D104" s="29">
        <v>2001</v>
      </c>
      <c r="E104" s="7">
        <v>-57</v>
      </c>
      <c r="F104" s="56"/>
      <c r="G104" s="7" t="s">
        <v>56</v>
      </c>
      <c r="H104" s="42">
        <v>5</v>
      </c>
      <c r="I104" s="43">
        <v>0</v>
      </c>
      <c r="J104" s="44">
        <f t="shared" si="5"/>
        <v>2.16</v>
      </c>
      <c r="K104" s="22"/>
      <c r="L104" s="23"/>
      <c r="M104" s="14">
        <f t="shared" si="6"/>
        <v>0</v>
      </c>
      <c r="N104" s="22"/>
      <c r="O104" s="23"/>
      <c r="P104" s="14">
        <f t="shared" si="7"/>
        <v>0</v>
      </c>
      <c r="Q104" s="22"/>
      <c r="R104" s="23"/>
      <c r="S104" s="14">
        <f t="shared" si="8"/>
        <v>0</v>
      </c>
      <c r="T104" s="33">
        <f>J104+M104+P104+S104</f>
        <v>2.16</v>
      </c>
    </row>
    <row r="105" spans="1:20" hidden="1" x14ac:dyDescent="0.15">
      <c r="A105" s="17">
        <v>101</v>
      </c>
      <c r="B105" s="6" t="s">
        <v>221</v>
      </c>
      <c r="C105" s="6" t="s">
        <v>83</v>
      </c>
      <c r="D105" s="29">
        <v>2001</v>
      </c>
      <c r="E105" s="7">
        <v>-53</v>
      </c>
      <c r="F105" s="56"/>
      <c r="G105" s="7" t="s">
        <v>56</v>
      </c>
      <c r="H105" s="42">
        <v>5</v>
      </c>
      <c r="I105" s="43">
        <v>1</v>
      </c>
      <c r="J105" s="44">
        <f t="shared" si="5"/>
        <v>4.16</v>
      </c>
      <c r="K105" s="22"/>
      <c r="L105" s="23"/>
      <c r="M105" s="14">
        <f t="shared" si="6"/>
        <v>0</v>
      </c>
      <c r="N105" s="22"/>
      <c r="O105" s="23"/>
      <c r="P105" s="14">
        <f t="shared" si="7"/>
        <v>0</v>
      </c>
      <c r="Q105" s="22"/>
      <c r="R105" s="23"/>
      <c r="S105" s="14">
        <f t="shared" si="8"/>
        <v>0</v>
      </c>
      <c r="T105" s="33" t="e">
        <f>#REF!+#REF!+J105+M105+P105+S105</f>
        <v>#REF!</v>
      </c>
    </row>
    <row r="106" spans="1:20" hidden="1" x14ac:dyDescent="0.15">
      <c r="A106" s="17">
        <v>102</v>
      </c>
      <c r="B106" s="27" t="s">
        <v>279</v>
      </c>
      <c r="C106" s="27" t="s">
        <v>100</v>
      </c>
      <c r="D106" s="7">
        <v>1994</v>
      </c>
      <c r="E106" s="26">
        <v>-73</v>
      </c>
      <c r="F106" s="56"/>
      <c r="G106" s="26" t="s">
        <v>56</v>
      </c>
      <c r="H106" s="43"/>
      <c r="I106" s="43"/>
      <c r="J106" s="44">
        <f t="shared" si="5"/>
        <v>0</v>
      </c>
      <c r="K106" s="23"/>
      <c r="L106" s="23"/>
      <c r="M106" s="14">
        <f t="shared" si="6"/>
        <v>0</v>
      </c>
      <c r="N106" s="23"/>
      <c r="O106" s="23"/>
      <c r="P106" s="14">
        <f t="shared" si="7"/>
        <v>0</v>
      </c>
      <c r="Q106" s="23"/>
      <c r="R106" s="23"/>
      <c r="S106" s="14">
        <f t="shared" si="8"/>
        <v>0</v>
      </c>
      <c r="T106" s="33" t="e">
        <f>#REF!+#REF!+J106+M106+P106+S106</f>
        <v>#REF!</v>
      </c>
    </row>
    <row r="107" spans="1:20" x14ac:dyDescent="0.15">
      <c r="A107" s="17">
        <v>41</v>
      </c>
      <c r="B107" s="6" t="s">
        <v>369</v>
      </c>
      <c r="C107" s="6" t="s">
        <v>76</v>
      </c>
      <c r="D107" s="29">
        <v>2003</v>
      </c>
      <c r="E107" s="7">
        <v>-58</v>
      </c>
      <c r="F107" s="56"/>
      <c r="G107" s="7" t="s">
        <v>55</v>
      </c>
      <c r="H107" s="42">
        <v>5</v>
      </c>
      <c r="I107" s="43">
        <v>0</v>
      </c>
      <c r="J107" s="44">
        <f t="shared" si="5"/>
        <v>2.16</v>
      </c>
      <c r="K107" s="22"/>
      <c r="L107" s="23"/>
      <c r="M107" s="14">
        <f t="shared" si="6"/>
        <v>0</v>
      </c>
      <c r="N107" s="22"/>
      <c r="O107" s="23"/>
      <c r="P107" s="14">
        <f t="shared" si="7"/>
        <v>0</v>
      </c>
      <c r="Q107" s="22"/>
      <c r="R107" s="23"/>
      <c r="S107" s="14">
        <f t="shared" si="8"/>
        <v>0</v>
      </c>
      <c r="T107" s="33">
        <f>J107+M107+P107+S107</f>
        <v>2.16</v>
      </c>
    </row>
    <row r="108" spans="1:20" hidden="1" x14ac:dyDescent="0.15">
      <c r="A108" s="17">
        <v>104</v>
      </c>
      <c r="B108" s="6" t="s">
        <v>152</v>
      </c>
      <c r="C108" s="8" t="s">
        <v>96</v>
      </c>
      <c r="D108" s="7">
        <v>2000</v>
      </c>
      <c r="E108" s="7">
        <v>-62</v>
      </c>
      <c r="F108" s="56"/>
      <c r="G108" s="7" t="s">
        <v>56</v>
      </c>
      <c r="H108" s="42"/>
      <c r="I108" s="43"/>
      <c r="J108" s="44">
        <f t="shared" si="5"/>
        <v>0</v>
      </c>
      <c r="K108" s="22"/>
      <c r="L108" s="23"/>
      <c r="M108" s="14">
        <f t="shared" si="6"/>
        <v>0</v>
      </c>
      <c r="N108" s="22"/>
      <c r="O108" s="23"/>
      <c r="P108" s="14">
        <f t="shared" si="7"/>
        <v>0</v>
      </c>
      <c r="Q108" s="22"/>
      <c r="R108" s="23"/>
      <c r="S108" s="14">
        <f t="shared" si="8"/>
        <v>0</v>
      </c>
      <c r="T108" s="33" t="e">
        <f>#REF!+#REF!+J108+M108+P108+S108</f>
        <v>#REF!</v>
      </c>
    </row>
    <row r="109" spans="1:20" hidden="1" x14ac:dyDescent="0.15">
      <c r="A109" s="17">
        <v>105</v>
      </c>
      <c r="B109" s="6" t="s">
        <v>49</v>
      </c>
      <c r="C109" s="6" t="s">
        <v>0</v>
      </c>
      <c r="D109" s="29">
        <v>2000</v>
      </c>
      <c r="E109" s="7">
        <v>-73</v>
      </c>
      <c r="F109" s="56"/>
      <c r="G109" s="7" t="s">
        <v>56</v>
      </c>
      <c r="H109" s="42">
        <v>5</v>
      </c>
      <c r="I109" s="43">
        <v>0</v>
      </c>
      <c r="J109" s="44">
        <f t="shared" si="5"/>
        <v>2.16</v>
      </c>
      <c r="K109" s="22"/>
      <c r="L109" s="23"/>
      <c r="M109" s="14">
        <f t="shared" si="6"/>
        <v>0</v>
      </c>
      <c r="N109" s="22"/>
      <c r="O109" s="23"/>
      <c r="P109" s="14">
        <f t="shared" si="7"/>
        <v>0</v>
      </c>
      <c r="Q109" s="22"/>
      <c r="R109" s="23"/>
      <c r="S109" s="14">
        <f t="shared" si="8"/>
        <v>0</v>
      </c>
      <c r="T109" s="33" t="e">
        <f>#REF!+#REF!+J109+M109+P109+S109</f>
        <v>#REF!</v>
      </c>
    </row>
    <row r="110" spans="1:20" hidden="1" x14ac:dyDescent="0.15">
      <c r="A110" s="17">
        <v>106</v>
      </c>
      <c r="B110" s="6" t="s">
        <v>401</v>
      </c>
      <c r="C110" s="6" t="s">
        <v>100</v>
      </c>
      <c r="D110" s="29">
        <v>1987</v>
      </c>
      <c r="E110" s="7">
        <v>-87</v>
      </c>
      <c r="F110" s="56"/>
      <c r="G110" s="26" t="s">
        <v>55</v>
      </c>
      <c r="H110" s="42"/>
      <c r="I110" s="43"/>
      <c r="J110" s="44">
        <f t="shared" si="5"/>
        <v>0</v>
      </c>
      <c r="K110" s="22"/>
      <c r="L110" s="23"/>
      <c r="M110" s="14">
        <f t="shared" si="6"/>
        <v>0</v>
      </c>
      <c r="N110" s="22"/>
      <c r="O110" s="23"/>
      <c r="P110" s="14">
        <f t="shared" si="7"/>
        <v>0</v>
      </c>
      <c r="Q110" s="22">
        <v>5</v>
      </c>
      <c r="R110" s="23">
        <v>0</v>
      </c>
      <c r="S110" s="14">
        <f t="shared" si="8"/>
        <v>4.32</v>
      </c>
      <c r="T110" s="33" t="e">
        <f>#REF!+#REF!+J110+M110+P110+S110</f>
        <v>#REF!</v>
      </c>
    </row>
    <row r="111" spans="1:20" x14ac:dyDescent="0.15">
      <c r="A111" s="17">
        <v>107</v>
      </c>
      <c r="B111" s="6" t="s">
        <v>294</v>
      </c>
      <c r="C111" s="6" t="s">
        <v>100</v>
      </c>
      <c r="D111" s="29">
        <v>1998</v>
      </c>
      <c r="E111" s="7">
        <v>-80</v>
      </c>
      <c r="F111" s="56"/>
      <c r="G111" s="7" t="s">
        <v>55</v>
      </c>
      <c r="H111" s="42"/>
      <c r="I111" s="43"/>
      <c r="J111" s="44">
        <f t="shared" si="5"/>
        <v>0</v>
      </c>
      <c r="K111" s="22">
        <v>17</v>
      </c>
      <c r="L111" s="23">
        <v>0</v>
      </c>
      <c r="M111" s="14">
        <f t="shared" si="6"/>
        <v>2.12</v>
      </c>
      <c r="N111" s="22"/>
      <c r="O111" s="23"/>
      <c r="P111" s="14">
        <f t="shared" si="7"/>
        <v>0</v>
      </c>
      <c r="Q111" s="22"/>
      <c r="R111" s="23"/>
      <c r="S111" s="14">
        <f t="shared" si="8"/>
        <v>0</v>
      </c>
      <c r="T111" s="33">
        <f>J111+M111+P111+S111</f>
        <v>2.12</v>
      </c>
    </row>
    <row r="112" spans="1:20" hidden="1" x14ac:dyDescent="0.15">
      <c r="A112" s="17">
        <v>108</v>
      </c>
      <c r="B112" s="8" t="s">
        <v>385</v>
      </c>
      <c r="C112" s="8" t="s">
        <v>386</v>
      </c>
      <c r="D112" s="7">
        <v>2003</v>
      </c>
      <c r="E112" s="7">
        <v>-62</v>
      </c>
      <c r="F112" s="56"/>
      <c r="G112" s="7" t="s">
        <v>56</v>
      </c>
      <c r="H112" s="43">
        <v>5</v>
      </c>
      <c r="I112" s="43">
        <v>1</v>
      </c>
      <c r="J112" s="44">
        <f t="shared" si="5"/>
        <v>4.16</v>
      </c>
      <c r="K112" s="23"/>
      <c r="L112" s="23"/>
      <c r="M112" s="14">
        <f t="shared" si="6"/>
        <v>0</v>
      </c>
      <c r="N112" s="23"/>
      <c r="O112" s="23"/>
      <c r="P112" s="14">
        <f t="shared" si="7"/>
        <v>0</v>
      </c>
      <c r="Q112" s="23"/>
      <c r="R112" s="23"/>
      <c r="S112" s="14">
        <f t="shared" si="8"/>
        <v>0</v>
      </c>
      <c r="T112" s="33" t="e">
        <f>#REF!+#REF!+J112+M112+P112+S112</f>
        <v>#REF!</v>
      </c>
    </row>
    <row r="113" spans="1:20" hidden="1" x14ac:dyDescent="0.15">
      <c r="A113" s="17">
        <v>109</v>
      </c>
      <c r="B113" s="6" t="s">
        <v>341</v>
      </c>
      <c r="C113" s="6" t="s">
        <v>88</v>
      </c>
      <c r="D113" s="29">
        <v>2002</v>
      </c>
      <c r="E113" s="7">
        <v>-63</v>
      </c>
      <c r="F113" s="56"/>
      <c r="G113" s="7" t="s">
        <v>55</v>
      </c>
      <c r="H113" s="42"/>
      <c r="I113" s="43"/>
      <c r="J113" s="44">
        <f t="shared" si="5"/>
        <v>0</v>
      </c>
      <c r="K113" s="22"/>
      <c r="L113" s="23"/>
      <c r="M113" s="14">
        <f t="shared" si="6"/>
        <v>0</v>
      </c>
      <c r="N113" s="22"/>
      <c r="O113" s="23"/>
      <c r="P113" s="14">
        <f t="shared" si="7"/>
        <v>0</v>
      </c>
      <c r="Q113" s="22"/>
      <c r="R113" s="23"/>
      <c r="S113" s="14">
        <f t="shared" si="8"/>
        <v>0</v>
      </c>
      <c r="T113" s="33" t="e">
        <f>#REF!+#REF!+J113+M113+P113+S113</f>
        <v>#REF!</v>
      </c>
    </row>
    <row r="114" spans="1:20" x14ac:dyDescent="0.15">
      <c r="A114" s="17">
        <v>110</v>
      </c>
      <c r="B114" s="8" t="s">
        <v>370</v>
      </c>
      <c r="C114" s="8" t="s">
        <v>80</v>
      </c>
      <c r="D114" s="7">
        <v>2003</v>
      </c>
      <c r="E114" s="7">
        <v>-80</v>
      </c>
      <c r="F114" s="56"/>
      <c r="G114" s="7" t="s">
        <v>55</v>
      </c>
      <c r="H114" s="43">
        <v>9</v>
      </c>
      <c r="I114" s="43">
        <v>0</v>
      </c>
      <c r="J114" s="44">
        <f t="shared" si="5"/>
        <v>1.5</v>
      </c>
      <c r="K114" s="23"/>
      <c r="L114" s="23"/>
      <c r="M114" s="14">
        <f t="shared" si="6"/>
        <v>0</v>
      </c>
      <c r="N114" s="23"/>
      <c r="O114" s="23"/>
      <c r="P114" s="14">
        <f t="shared" si="7"/>
        <v>0</v>
      </c>
      <c r="Q114" s="23"/>
      <c r="R114" s="23"/>
      <c r="S114" s="14">
        <f t="shared" si="8"/>
        <v>0</v>
      </c>
      <c r="T114" s="33">
        <f>J114+M114+P114+S114</f>
        <v>1.5</v>
      </c>
    </row>
    <row r="115" spans="1:20" x14ac:dyDescent="0.15">
      <c r="A115" s="17">
        <v>111</v>
      </c>
      <c r="B115" s="6" t="s">
        <v>372</v>
      </c>
      <c r="C115" s="6" t="s">
        <v>210</v>
      </c>
      <c r="D115" s="29">
        <v>2002</v>
      </c>
      <c r="E115" s="7">
        <v>-80</v>
      </c>
      <c r="F115" s="56"/>
      <c r="G115" s="7" t="s">
        <v>55</v>
      </c>
      <c r="H115" s="42">
        <v>9</v>
      </c>
      <c r="I115" s="43">
        <v>0</v>
      </c>
      <c r="J115" s="44">
        <f t="shared" si="5"/>
        <v>1.5</v>
      </c>
      <c r="K115" s="22"/>
      <c r="L115" s="23"/>
      <c r="M115" s="14">
        <f t="shared" si="6"/>
        <v>0</v>
      </c>
      <c r="N115" s="22"/>
      <c r="O115" s="23"/>
      <c r="P115" s="14">
        <f t="shared" si="7"/>
        <v>0</v>
      </c>
      <c r="Q115" s="22"/>
      <c r="R115" s="23"/>
      <c r="S115" s="14">
        <f t="shared" si="8"/>
        <v>0</v>
      </c>
      <c r="T115" s="33">
        <f>J115+M115+P115+S115</f>
        <v>1.5</v>
      </c>
    </row>
    <row r="116" spans="1:20" hidden="1" x14ac:dyDescent="0.15">
      <c r="A116" s="17">
        <v>112</v>
      </c>
      <c r="B116" s="6" t="s">
        <v>228</v>
      </c>
      <c r="C116" s="8" t="s">
        <v>91</v>
      </c>
      <c r="D116" s="7">
        <v>2001</v>
      </c>
      <c r="E116" s="7">
        <v>-73</v>
      </c>
      <c r="F116" s="56"/>
      <c r="G116" s="7" t="s">
        <v>56</v>
      </c>
      <c r="H116" s="42"/>
      <c r="I116" s="43"/>
      <c r="J116" s="44">
        <f t="shared" si="5"/>
        <v>0</v>
      </c>
      <c r="K116" s="22"/>
      <c r="L116" s="23"/>
      <c r="M116" s="14">
        <f t="shared" si="6"/>
        <v>0</v>
      </c>
      <c r="N116" s="22"/>
      <c r="O116" s="23"/>
      <c r="P116" s="14">
        <f t="shared" si="7"/>
        <v>0</v>
      </c>
      <c r="Q116" s="22"/>
      <c r="R116" s="23"/>
      <c r="S116" s="14">
        <f t="shared" si="8"/>
        <v>0</v>
      </c>
      <c r="T116" s="33" t="e">
        <f>#REF!+#REF!+J116+M116+P116+S116</f>
        <v>#REF!</v>
      </c>
    </row>
    <row r="117" spans="1:20" hidden="1" x14ac:dyDescent="0.15">
      <c r="A117" s="17">
        <v>113</v>
      </c>
      <c r="B117" s="6" t="s">
        <v>322</v>
      </c>
      <c r="C117" s="6" t="s">
        <v>4</v>
      </c>
      <c r="D117" s="29">
        <v>2000</v>
      </c>
      <c r="E117" s="7">
        <v>-62</v>
      </c>
      <c r="F117" s="56"/>
      <c r="G117" s="7" t="s">
        <v>56</v>
      </c>
      <c r="H117" s="42"/>
      <c r="I117" s="43"/>
      <c r="J117" s="44">
        <f t="shared" si="5"/>
        <v>0</v>
      </c>
      <c r="K117" s="22"/>
      <c r="L117" s="23"/>
      <c r="M117" s="14">
        <f t="shared" si="6"/>
        <v>0</v>
      </c>
      <c r="N117" s="22">
        <v>33</v>
      </c>
      <c r="O117" s="23">
        <v>0</v>
      </c>
      <c r="P117" s="14">
        <f t="shared" si="7"/>
        <v>1.48</v>
      </c>
      <c r="Q117" s="22">
        <v>17</v>
      </c>
      <c r="R117" s="23">
        <v>0</v>
      </c>
      <c r="S117" s="14">
        <f t="shared" si="8"/>
        <v>2.12</v>
      </c>
      <c r="T117" s="33" t="e">
        <f>#REF!+#REF!+J117+M117+P117+S117</f>
        <v>#REF!</v>
      </c>
    </row>
    <row r="118" spans="1:20" hidden="1" x14ac:dyDescent="0.15">
      <c r="A118" s="17">
        <v>114</v>
      </c>
      <c r="B118" s="6" t="s">
        <v>380</v>
      </c>
      <c r="C118" s="6" t="s">
        <v>105</v>
      </c>
      <c r="D118" s="29">
        <v>2004</v>
      </c>
      <c r="E118" s="7">
        <v>-46</v>
      </c>
      <c r="F118" s="56"/>
      <c r="G118" s="7" t="s">
        <v>56</v>
      </c>
      <c r="H118" s="42">
        <v>3</v>
      </c>
      <c r="I118" s="43">
        <v>0</v>
      </c>
      <c r="J118" s="44">
        <f t="shared" si="5"/>
        <v>3.6</v>
      </c>
      <c r="K118" s="22"/>
      <c r="L118" s="23"/>
      <c r="M118" s="14">
        <f t="shared" si="6"/>
        <v>0</v>
      </c>
      <c r="N118" s="22"/>
      <c r="O118" s="23"/>
      <c r="P118" s="14">
        <f t="shared" si="7"/>
        <v>0</v>
      </c>
      <c r="Q118" s="22"/>
      <c r="R118" s="23"/>
      <c r="S118" s="14">
        <f t="shared" si="8"/>
        <v>0</v>
      </c>
      <c r="T118" s="33" t="e">
        <f>#REF!+#REF!+J118+M118+P118+S118</f>
        <v>#REF!</v>
      </c>
    </row>
    <row r="119" spans="1:20" hidden="1" x14ac:dyDescent="0.15">
      <c r="A119" s="17">
        <v>115</v>
      </c>
      <c r="B119" s="6" t="s">
        <v>347</v>
      </c>
      <c r="C119" s="6" t="s">
        <v>333</v>
      </c>
      <c r="D119" s="29">
        <v>2002</v>
      </c>
      <c r="E119" s="7">
        <v>-74</v>
      </c>
      <c r="F119" s="56"/>
      <c r="G119" s="7" t="s">
        <v>55</v>
      </c>
      <c r="H119" s="42"/>
      <c r="I119" s="43"/>
      <c r="J119" s="44">
        <f t="shared" si="5"/>
        <v>0</v>
      </c>
      <c r="K119" s="22"/>
      <c r="L119" s="23"/>
      <c r="M119" s="14">
        <f t="shared" si="6"/>
        <v>0</v>
      </c>
      <c r="N119" s="22"/>
      <c r="O119" s="23"/>
      <c r="P119" s="14">
        <f t="shared" si="7"/>
        <v>0</v>
      </c>
      <c r="Q119" s="22"/>
      <c r="R119" s="23"/>
      <c r="S119" s="14">
        <f t="shared" si="8"/>
        <v>0</v>
      </c>
      <c r="T119" s="33" t="e">
        <f>#REF!+#REF!+J119+M119+P119+S119</f>
        <v>#REF!</v>
      </c>
    </row>
    <row r="120" spans="1:20" hidden="1" x14ac:dyDescent="0.15">
      <c r="A120" s="17">
        <v>116</v>
      </c>
      <c r="B120" s="6" t="s">
        <v>368</v>
      </c>
      <c r="C120" s="6" t="s">
        <v>80</v>
      </c>
      <c r="D120" s="29">
        <v>2003</v>
      </c>
      <c r="E120" s="7">
        <v>-54</v>
      </c>
      <c r="F120" s="56"/>
      <c r="G120" s="7" t="s">
        <v>55</v>
      </c>
      <c r="H120" s="42">
        <v>3</v>
      </c>
      <c r="I120" s="43">
        <v>0</v>
      </c>
      <c r="J120" s="44">
        <f t="shared" si="5"/>
        <v>3.6</v>
      </c>
      <c r="K120" s="22"/>
      <c r="L120" s="23"/>
      <c r="M120" s="14">
        <f t="shared" si="6"/>
        <v>0</v>
      </c>
      <c r="N120" s="22"/>
      <c r="O120" s="23"/>
      <c r="P120" s="14">
        <f t="shared" si="7"/>
        <v>0</v>
      </c>
      <c r="Q120" s="22"/>
      <c r="R120" s="23"/>
      <c r="S120" s="14">
        <f t="shared" si="8"/>
        <v>0</v>
      </c>
      <c r="T120" s="33" t="e">
        <f>#REF!+#REF!+J120+M120+P120+S120</f>
        <v>#REF!</v>
      </c>
    </row>
    <row r="121" spans="1:20" hidden="1" x14ac:dyDescent="0.15">
      <c r="A121" s="17">
        <v>117</v>
      </c>
      <c r="B121" s="27" t="s">
        <v>250</v>
      </c>
      <c r="C121" s="6" t="s">
        <v>76</v>
      </c>
      <c r="D121" s="7">
        <v>1991</v>
      </c>
      <c r="E121" s="7">
        <v>-87</v>
      </c>
      <c r="F121" s="56"/>
      <c r="G121" s="7" t="s">
        <v>55</v>
      </c>
      <c r="H121" s="43"/>
      <c r="I121" s="43"/>
      <c r="J121" s="44">
        <f t="shared" si="5"/>
        <v>0</v>
      </c>
      <c r="K121" s="23"/>
      <c r="L121" s="23"/>
      <c r="M121" s="14">
        <f t="shared" si="6"/>
        <v>0</v>
      </c>
      <c r="N121" s="23"/>
      <c r="O121" s="23"/>
      <c r="P121" s="14">
        <f t="shared" si="7"/>
        <v>0</v>
      </c>
      <c r="Q121" s="23"/>
      <c r="R121" s="23"/>
      <c r="S121" s="14">
        <f t="shared" si="8"/>
        <v>0</v>
      </c>
      <c r="T121" s="33" t="e">
        <f>#REF!+#REF!+J121+M121+P121+S121</f>
        <v>#REF!</v>
      </c>
    </row>
    <row r="122" spans="1:20" hidden="1" x14ac:dyDescent="0.15">
      <c r="A122" s="17">
        <v>118</v>
      </c>
      <c r="B122" s="6" t="s">
        <v>225</v>
      </c>
      <c r="C122" s="6" t="s">
        <v>87</v>
      </c>
      <c r="D122" s="29">
        <v>2002</v>
      </c>
      <c r="E122" s="7">
        <v>-62</v>
      </c>
      <c r="F122" s="56"/>
      <c r="G122" s="7" t="s">
        <v>56</v>
      </c>
      <c r="H122" s="42"/>
      <c r="I122" s="43"/>
      <c r="J122" s="44">
        <f t="shared" si="5"/>
        <v>0</v>
      </c>
      <c r="K122" s="22"/>
      <c r="L122" s="23"/>
      <c r="M122" s="14">
        <f t="shared" si="6"/>
        <v>0</v>
      </c>
      <c r="N122" s="22"/>
      <c r="O122" s="23"/>
      <c r="P122" s="14">
        <f t="shared" si="7"/>
        <v>0</v>
      </c>
      <c r="Q122" s="22"/>
      <c r="R122" s="23"/>
      <c r="S122" s="14">
        <f t="shared" si="8"/>
        <v>0</v>
      </c>
      <c r="T122" s="33" t="e">
        <f>#REF!+#REF!+J122+M122+P122+S122</f>
        <v>#REF!</v>
      </c>
    </row>
    <row r="123" spans="1:20" hidden="1" x14ac:dyDescent="0.15">
      <c r="A123" s="17">
        <v>119</v>
      </c>
      <c r="B123" s="6" t="s">
        <v>361</v>
      </c>
      <c r="C123" s="6" t="s">
        <v>106</v>
      </c>
      <c r="D123" s="29">
        <v>2000</v>
      </c>
      <c r="E123" s="7">
        <v>-62</v>
      </c>
      <c r="F123" s="56"/>
      <c r="G123" s="7" t="s">
        <v>56</v>
      </c>
      <c r="H123" s="42">
        <v>9</v>
      </c>
      <c r="I123" s="43">
        <v>0</v>
      </c>
      <c r="J123" s="44">
        <f t="shared" si="5"/>
        <v>1.5</v>
      </c>
      <c r="K123" s="22"/>
      <c r="L123" s="23"/>
      <c r="M123" s="14">
        <f t="shared" si="6"/>
        <v>0</v>
      </c>
      <c r="N123" s="22"/>
      <c r="O123" s="23"/>
      <c r="P123" s="14">
        <f t="shared" si="7"/>
        <v>0</v>
      </c>
      <c r="Q123" s="22"/>
      <c r="R123" s="23"/>
      <c r="S123" s="14">
        <f t="shared" si="8"/>
        <v>0</v>
      </c>
      <c r="T123" s="33" t="e">
        <f>#REF!+#REF!+J123+M123+P123+S123</f>
        <v>#REF!</v>
      </c>
    </row>
    <row r="124" spans="1:20" hidden="1" x14ac:dyDescent="0.15">
      <c r="A124" s="17">
        <v>120</v>
      </c>
      <c r="B124" s="27" t="s">
        <v>288</v>
      </c>
      <c r="C124" s="27" t="s">
        <v>88</v>
      </c>
      <c r="D124" s="7">
        <v>1993</v>
      </c>
      <c r="E124" s="7">
        <v>-62</v>
      </c>
      <c r="F124" s="56"/>
      <c r="G124" s="26" t="s">
        <v>56</v>
      </c>
      <c r="H124" s="43"/>
      <c r="I124" s="43"/>
      <c r="J124" s="44">
        <f t="shared" si="5"/>
        <v>0</v>
      </c>
      <c r="K124" s="23"/>
      <c r="L124" s="23"/>
      <c r="M124" s="14">
        <f t="shared" si="6"/>
        <v>0</v>
      </c>
      <c r="N124" s="23"/>
      <c r="O124" s="23"/>
      <c r="P124" s="14">
        <f t="shared" si="7"/>
        <v>0</v>
      </c>
      <c r="Q124" s="23"/>
      <c r="R124" s="23"/>
      <c r="S124" s="14">
        <f t="shared" si="8"/>
        <v>0</v>
      </c>
      <c r="T124" s="33" t="e">
        <f>#REF!+#REF!+J124+M124+P124+S124</f>
        <v>#REF!</v>
      </c>
    </row>
    <row r="125" spans="1:20" x14ac:dyDescent="0.15">
      <c r="A125" s="17">
        <v>121</v>
      </c>
      <c r="B125" s="6" t="s">
        <v>217</v>
      </c>
      <c r="C125" s="6" t="s">
        <v>88</v>
      </c>
      <c r="D125" s="29">
        <v>2000</v>
      </c>
      <c r="E125" s="7">
        <v>-57</v>
      </c>
      <c r="F125" s="56"/>
      <c r="G125" s="7" t="s">
        <v>56</v>
      </c>
      <c r="H125" s="42"/>
      <c r="I125" s="43"/>
      <c r="J125" s="44">
        <f t="shared" si="5"/>
        <v>0</v>
      </c>
      <c r="K125" s="22"/>
      <c r="L125" s="23"/>
      <c r="M125" s="14">
        <f t="shared" si="6"/>
        <v>0</v>
      </c>
      <c r="N125" s="22"/>
      <c r="O125" s="23"/>
      <c r="P125" s="14">
        <f t="shared" si="7"/>
        <v>0</v>
      </c>
      <c r="Q125" s="22"/>
      <c r="R125" s="23"/>
      <c r="S125" s="14">
        <f t="shared" si="8"/>
        <v>0</v>
      </c>
      <c r="T125" s="33">
        <f>J125+M125+P125+S125</f>
        <v>0</v>
      </c>
    </row>
    <row r="126" spans="1:20" hidden="1" x14ac:dyDescent="0.15">
      <c r="A126" s="17">
        <v>122</v>
      </c>
      <c r="B126" s="6" t="s">
        <v>13</v>
      </c>
      <c r="C126" s="6" t="s">
        <v>0</v>
      </c>
      <c r="D126" s="29">
        <v>2001</v>
      </c>
      <c r="E126" s="7">
        <v>-74</v>
      </c>
      <c r="F126" s="56"/>
      <c r="G126" s="7" t="s">
        <v>55</v>
      </c>
      <c r="H126" s="42"/>
      <c r="I126" s="43"/>
      <c r="J126" s="44">
        <f t="shared" si="5"/>
        <v>0</v>
      </c>
      <c r="K126" s="22"/>
      <c r="L126" s="23"/>
      <c r="M126" s="14">
        <f t="shared" si="6"/>
        <v>0</v>
      </c>
      <c r="N126" s="22"/>
      <c r="O126" s="23"/>
      <c r="P126" s="14">
        <f t="shared" si="7"/>
        <v>0</v>
      </c>
      <c r="Q126" s="22"/>
      <c r="R126" s="23"/>
      <c r="S126" s="14">
        <f t="shared" si="8"/>
        <v>0</v>
      </c>
      <c r="T126" s="33" t="e">
        <f>#REF!+#REF!+J126+M126+P126+S126</f>
        <v>#REF!</v>
      </c>
    </row>
    <row r="127" spans="1:20" x14ac:dyDescent="0.15">
      <c r="A127" s="17">
        <v>123</v>
      </c>
      <c r="B127" s="6" t="s">
        <v>145</v>
      </c>
      <c r="C127" s="6" t="s">
        <v>103</v>
      </c>
      <c r="D127" s="29">
        <v>2001</v>
      </c>
      <c r="E127" s="7">
        <v>-68</v>
      </c>
      <c r="F127" s="56"/>
      <c r="G127" s="7" t="s">
        <v>55</v>
      </c>
      <c r="H127" s="42"/>
      <c r="I127" s="43"/>
      <c r="J127" s="44">
        <f t="shared" si="5"/>
        <v>0</v>
      </c>
      <c r="K127" s="22"/>
      <c r="L127" s="23"/>
      <c r="M127" s="14">
        <f t="shared" si="6"/>
        <v>0</v>
      </c>
      <c r="N127" s="22"/>
      <c r="O127" s="23"/>
      <c r="P127" s="14">
        <f t="shared" si="7"/>
        <v>0</v>
      </c>
      <c r="Q127" s="22"/>
      <c r="R127" s="23"/>
      <c r="S127" s="14">
        <f t="shared" si="8"/>
        <v>0</v>
      </c>
      <c r="T127" s="33">
        <f>J127+M127+P127+S127</f>
        <v>0</v>
      </c>
    </row>
    <row r="128" spans="1:20" x14ac:dyDescent="0.15">
      <c r="A128" s="17">
        <v>124</v>
      </c>
      <c r="B128" s="8" t="s">
        <v>182</v>
      </c>
      <c r="C128" s="8" t="s">
        <v>183</v>
      </c>
      <c r="D128" s="7">
        <v>2000</v>
      </c>
      <c r="E128" s="7" t="s">
        <v>53</v>
      </c>
      <c r="F128" s="56"/>
      <c r="G128" s="7" t="s">
        <v>55</v>
      </c>
      <c r="H128" s="43"/>
      <c r="I128" s="43"/>
      <c r="J128" s="44">
        <f t="shared" si="5"/>
        <v>0</v>
      </c>
      <c r="K128" s="23"/>
      <c r="L128" s="23"/>
      <c r="M128" s="14">
        <f t="shared" si="6"/>
        <v>0</v>
      </c>
      <c r="N128" s="23"/>
      <c r="O128" s="23"/>
      <c r="P128" s="14">
        <f t="shared" si="7"/>
        <v>0</v>
      </c>
      <c r="Q128" s="23"/>
      <c r="R128" s="23"/>
      <c r="S128" s="14">
        <f t="shared" si="8"/>
        <v>0</v>
      </c>
      <c r="T128" s="33">
        <f>J128+M128+P128+S128</f>
        <v>0</v>
      </c>
    </row>
    <row r="129" spans="1:20" hidden="1" x14ac:dyDescent="0.15">
      <c r="A129" s="17">
        <v>125</v>
      </c>
      <c r="B129" s="8" t="s">
        <v>300</v>
      </c>
      <c r="C129" s="8" t="s">
        <v>96</v>
      </c>
      <c r="D129" s="7">
        <v>2000</v>
      </c>
      <c r="E129" s="7">
        <v>-63</v>
      </c>
      <c r="F129" s="56"/>
      <c r="G129" s="7" t="s">
        <v>55</v>
      </c>
      <c r="H129" s="43"/>
      <c r="I129" s="43"/>
      <c r="J129" s="44">
        <f t="shared" si="5"/>
        <v>0</v>
      </c>
      <c r="K129" s="23"/>
      <c r="L129" s="23"/>
      <c r="M129" s="14">
        <f t="shared" si="6"/>
        <v>0</v>
      </c>
      <c r="N129" s="23"/>
      <c r="O129" s="23"/>
      <c r="P129" s="14">
        <f t="shared" si="7"/>
        <v>0</v>
      </c>
      <c r="Q129" s="23"/>
      <c r="R129" s="23"/>
      <c r="S129" s="14">
        <f t="shared" si="8"/>
        <v>0</v>
      </c>
      <c r="T129" s="33" t="e">
        <f>#REF!+#REF!+J129+M129+P129+S129</f>
        <v>#REF!</v>
      </c>
    </row>
    <row r="130" spans="1:20" hidden="1" x14ac:dyDescent="0.15">
      <c r="A130" s="17">
        <v>126</v>
      </c>
      <c r="B130" s="6" t="s">
        <v>38</v>
      </c>
      <c r="C130" s="6" t="s">
        <v>62</v>
      </c>
      <c r="D130" s="29">
        <v>1998</v>
      </c>
      <c r="E130" s="7">
        <v>-53</v>
      </c>
      <c r="F130" s="56"/>
      <c r="G130" s="7" t="s">
        <v>56</v>
      </c>
      <c r="H130" s="42"/>
      <c r="I130" s="43"/>
      <c r="J130" s="44">
        <f t="shared" si="5"/>
        <v>0</v>
      </c>
      <c r="K130" s="22"/>
      <c r="L130" s="23"/>
      <c r="M130" s="14">
        <f t="shared" si="6"/>
        <v>0</v>
      </c>
      <c r="N130" s="22"/>
      <c r="O130" s="23"/>
      <c r="P130" s="14">
        <f t="shared" si="7"/>
        <v>0</v>
      </c>
      <c r="Q130" s="22"/>
      <c r="R130" s="23"/>
      <c r="S130" s="14">
        <f t="shared" si="8"/>
        <v>0</v>
      </c>
      <c r="T130" s="33" t="e">
        <f>#REF!+#REF!+J130+M130+P130+S130</f>
        <v>#REF!</v>
      </c>
    </row>
    <row r="131" spans="1:20" x14ac:dyDescent="0.15">
      <c r="A131" s="17">
        <v>127</v>
      </c>
      <c r="B131" s="6" t="s">
        <v>30</v>
      </c>
      <c r="C131" s="8" t="s">
        <v>86</v>
      </c>
      <c r="D131" s="7">
        <v>1999</v>
      </c>
      <c r="E131" s="7">
        <v>-80</v>
      </c>
      <c r="F131" s="56"/>
      <c r="G131" s="7" t="s">
        <v>55</v>
      </c>
      <c r="H131" s="42"/>
      <c r="I131" s="43"/>
      <c r="J131" s="44">
        <f t="shared" si="5"/>
        <v>0</v>
      </c>
      <c r="K131" s="22"/>
      <c r="L131" s="23"/>
      <c r="M131" s="14">
        <f t="shared" si="6"/>
        <v>0</v>
      </c>
      <c r="N131" s="22"/>
      <c r="O131" s="23"/>
      <c r="P131" s="14">
        <f t="shared" si="7"/>
        <v>0</v>
      </c>
      <c r="Q131" s="22"/>
      <c r="R131" s="23"/>
      <c r="S131" s="14">
        <f t="shared" si="8"/>
        <v>0</v>
      </c>
      <c r="T131" s="33">
        <f>J131+M131+P131+S131</f>
        <v>0</v>
      </c>
    </row>
    <row r="132" spans="1:20" x14ac:dyDescent="0.15">
      <c r="A132" s="17">
        <v>128</v>
      </c>
      <c r="B132" s="6" t="s">
        <v>51</v>
      </c>
      <c r="C132" s="6" t="s">
        <v>0</v>
      </c>
      <c r="D132" s="29">
        <v>2000</v>
      </c>
      <c r="E132" s="7" t="s">
        <v>54</v>
      </c>
      <c r="F132" s="56"/>
      <c r="G132" s="7" t="s">
        <v>56</v>
      </c>
      <c r="H132" s="42"/>
      <c r="I132" s="43"/>
      <c r="J132" s="44">
        <f t="shared" si="5"/>
        <v>0</v>
      </c>
      <c r="K132" s="22"/>
      <c r="L132" s="23"/>
      <c r="M132" s="14">
        <f t="shared" si="6"/>
        <v>0</v>
      </c>
      <c r="N132" s="22"/>
      <c r="O132" s="23"/>
      <c r="P132" s="14">
        <f t="shared" si="7"/>
        <v>0</v>
      </c>
      <c r="Q132" s="22"/>
      <c r="R132" s="23"/>
      <c r="S132" s="14">
        <f t="shared" si="8"/>
        <v>0</v>
      </c>
      <c r="T132" s="33">
        <f>J132+M132+P132+S132</f>
        <v>0</v>
      </c>
    </row>
    <row r="133" spans="1:20" hidden="1" x14ac:dyDescent="0.15">
      <c r="A133" s="17">
        <v>129</v>
      </c>
      <c r="B133" s="6" t="s">
        <v>293</v>
      </c>
      <c r="C133" s="6" t="s">
        <v>100</v>
      </c>
      <c r="D133" s="29">
        <v>1998</v>
      </c>
      <c r="E133" s="7">
        <v>-74</v>
      </c>
      <c r="F133" s="56"/>
      <c r="G133" s="7" t="s">
        <v>55</v>
      </c>
      <c r="H133" s="42"/>
      <c r="I133" s="43"/>
      <c r="J133" s="44">
        <f t="shared" ref="J133:J196" si="9">($J$3*(IF(H133=1,5,IF(H133=2,3,IF(H133=3,1.8,IF(H133=5,1.08,IF(H133=9,0.75,IF(H133=17,0.53,IF(H133=33,0.37,IF(H133&gt;=65,0.26,0))))))))))+(I133*1*$J$3)</f>
        <v>0</v>
      </c>
      <c r="K133" s="22"/>
      <c r="L133" s="23"/>
      <c r="M133" s="14">
        <f t="shared" ref="M133:M196" si="10">($M$3*(IF(K133=1,5,IF(K133=2,3,IF(K133=3,1.8,IF(K133=5,1.08,IF(K133=9,0.75,IF(K133=17,0.53,IF(K133=33,0.37,IF(K133&gt;=65,0.26,0))))))))))+(L133*1*$M$3)</f>
        <v>0</v>
      </c>
      <c r="N133" s="22"/>
      <c r="O133" s="23"/>
      <c r="P133" s="14">
        <f t="shared" ref="P133:P196" si="11">($P$3*(IF(N133=1,5,IF(N133=2,3,IF(N133=3,1.8,IF(N133=5,1.08,IF(N133=9,0.75,IF(N133=17,0.53,IF(N133=33,0.37,IF(N133&gt;=65,0.26,0))))))))))+(O133*1*$P$3)</f>
        <v>0</v>
      </c>
      <c r="Q133" s="22"/>
      <c r="R133" s="23"/>
      <c r="S133" s="14">
        <f t="shared" ref="S133:S196" si="12">($S$3*(IF(Q133=1,5,IF(Q133=2,3,IF(Q133=3,1.8,IF(Q133=5,1.08,IF(Q133=9,0.75,IF(Q133=17,0.53,IF(Q133=33,0.37,IF(Q133&gt;=65,0.26,0))))))))))+(R133*1*$S$3)</f>
        <v>0</v>
      </c>
      <c r="T133" s="33" t="e">
        <f>#REF!+#REF!+J133+M133+P133+S133</f>
        <v>#REF!</v>
      </c>
    </row>
    <row r="134" spans="1:20" hidden="1" x14ac:dyDescent="0.15">
      <c r="A134" s="17">
        <v>130</v>
      </c>
      <c r="B134" s="8" t="s">
        <v>134</v>
      </c>
      <c r="C134" s="8" t="s">
        <v>88</v>
      </c>
      <c r="D134" s="7">
        <v>1997</v>
      </c>
      <c r="E134" s="7">
        <v>-74</v>
      </c>
      <c r="F134" s="56"/>
      <c r="G134" s="7" t="s">
        <v>55</v>
      </c>
      <c r="H134" s="43"/>
      <c r="I134" s="43"/>
      <c r="J134" s="44">
        <f t="shared" si="9"/>
        <v>0</v>
      </c>
      <c r="K134" s="23"/>
      <c r="L134" s="23"/>
      <c r="M134" s="14">
        <f t="shared" si="10"/>
        <v>0</v>
      </c>
      <c r="N134" s="23"/>
      <c r="O134" s="23"/>
      <c r="P134" s="14">
        <f t="shared" si="11"/>
        <v>0</v>
      </c>
      <c r="Q134" s="23"/>
      <c r="R134" s="23"/>
      <c r="S134" s="14">
        <f t="shared" si="12"/>
        <v>0</v>
      </c>
      <c r="T134" s="33" t="e">
        <f>#REF!+#REF!+J134+M134+P134+S134</f>
        <v>#REF!</v>
      </c>
    </row>
    <row r="135" spans="1:20" x14ac:dyDescent="0.15">
      <c r="A135" s="17">
        <v>131</v>
      </c>
      <c r="B135" s="6" t="s">
        <v>393</v>
      </c>
      <c r="C135" s="6" t="s">
        <v>76</v>
      </c>
      <c r="D135" s="29">
        <v>2000</v>
      </c>
      <c r="E135" s="7">
        <v>-68</v>
      </c>
      <c r="F135" s="56"/>
      <c r="G135" s="7" t="s">
        <v>55</v>
      </c>
      <c r="H135" s="42"/>
      <c r="I135" s="43"/>
      <c r="J135" s="44">
        <f t="shared" si="9"/>
        <v>0</v>
      </c>
      <c r="K135" s="22"/>
      <c r="L135" s="23"/>
      <c r="M135" s="14">
        <f t="shared" si="10"/>
        <v>0</v>
      </c>
      <c r="N135" s="22"/>
      <c r="O135" s="23"/>
      <c r="P135" s="14">
        <f t="shared" si="11"/>
        <v>0</v>
      </c>
      <c r="Q135" s="22"/>
      <c r="R135" s="23"/>
      <c r="S135" s="14">
        <f t="shared" si="12"/>
        <v>0</v>
      </c>
      <c r="T135" s="33">
        <f>J135+M135+P135+S135</f>
        <v>0</v>
      </c>
    </row>
    <row r="136" spans="1:20" hidden="1" x14ac:dyDescent="0.15">
      <c r="A136" s="17">
        <v>132</v>
      </c>
      <c r="B136" s="6" t="s">
        <v>342</v>
      </c>
      <c r="C136" s="6" t="s">
        <v>333</v>
      </c>
      <c r="D136" s="29">
        <v>2003</v>
      </c>
      <c r="E136" s="7">
        <v>-63</v>
      </c>
      <c r="F136" s="56"/>
      <c r="G136" s="7" t="s">
        <v>55</v>
      </c>
      <c r="H136" s="42"/>
      <c r="I136" s="43"/>
      <c r="J136" s="44">
        <f t="shared" si="9"/>
        <v>0</v>
      </c>
      <c r="K136" s="22"/>
      <c r="L136" s="23"/>
      <c r="M136" s="14">
        <f t="shared" si="10"/>
        <v>0</v>
      </c>
      <c r="N136" s="22"/>
      <c r="O136" s="23"/>
      <c r="P136" s="14">
        <f t="shared" si="11"/>
        <v>0</v>
      </c>
      <c r="Q136" s="22"/>
      <c r="R136" s="23"/>
      <c r="S136" s="14">
        <f t="shared" si="12"/>
        <v>0</v>
      </c>
      <c r="T136" s="33" t="e">
        <f>#REF!+#REF!+J136+M136+P136+S136</f>
        <v>#REF!</v>
      </c>
    </row>
    <row r="137" spans="1:20" x14ac:dyDescent="0.15">
      <c r="A137" s="17">
        <v>133</v>
      </c>
      <c r="B137" s="6" t="s">
        <v>302</v>
      </c>
      <c r="C137" s="6" t="s">
        <v>0</v>
      </c>
      <c r="D137" s="29">
        <v>2001</v>
      </c>
      <c r="E137" s="7">
        <v>-68</v>
      </c>
      <c r="F137" s="56"/>
      <c r="G137" s="7" t="s">
        <v>55</v>
      </c>
      <c r="H137" s="42"/>
      <c r="I137" s="43"/>
      <c r="J137" s="44">
        <f t="shared" si="9"/>
        <v>0</v>
      </c>
      <c r="K137" s="22"/>
      <c r="L137" s="23"/>
      <c r="M137" s="14">
        <f t="shared" si="10"/>
        <v>0</v>
      </c>
      <c r="N137" s="22"/>
      <c r="O137" s="23"/>
      <c r="P137" s="14">
        <f t="shared" si="11"/>
        <v>0</v>
      </c>
      <c r="Q137" s="22"/>
      <c r="R137" s="23"/>
      <c r="S137" s="14">
        <f t="shared" si="12"/>
        <v>0</v>
      </c>
      <c r="T137" s="33">
        <f>J137+M137+P137+S137</f>
        <v>0</v>
      </c>
    </row>
    <row r="138" spans="1:20" hidden="1" x14ac:dyDescent="0.15">
      <c r="A138" s="17">
        <v>134</v>
      </c>
      <c r="B138" s="6" t="s">
        <v>332</v>
      </c>
      <c r="C138" s="6" t="s">
        <v>333</v>
      </c>
      <c r="D138" s="29">
        <v>2003</v>
      </c>
      <c r="E138" s="7">
        <v>-54</v>
      </c>
      <c r="F138" s="56"/>
      <c r="G138" s="7" t="s">
        <v>55</v>
      </c>
      <c r="H138" s="42"/>
      <c r="I138" s="43"/>
      <c r="J138" s="44">
        <f t="shared" si="9"/>
        <v>0</v>
      </c>
      <c r="K138" s="22"/>
      <c r="L138" s="23"/>
      <c r="M138" s="14">
        <f t="shared" si="10"/>
        <v>0</v>
      </c>
      <c r="N138" s="22"/>
      <c r="O138" s="23"/>
      <c r="P138" s="14">
        <f t="shared" si="11"/>
        <v>0</v>
      </c>
      <c r="Q138" s="22"/>
      <c r="R138" s="23"/>
      <c r="S138" s="14">
        <f t="shared" si="12"/>
        <v>0</v>
      </c>
      <c r="T138" s="33" t="e">
        <f>#REF!+#REF!+J138+M138+P138+S138</f>
        <v>#REF!</v>
      </c>
    </row>
    <row r="139" spans="1:20" x14ac:dyDescent="0.15">
      <c r="A139" s="17">
        <v>135</v>
      </c>
      <c r="B139" s="6" t="s">
        <v>65</v>
      </c>
      <c r="C139" s="6" t="s">
        <v>5</v>
      </c>
      <c r="D139" s="29">
        <v>1999</v>
      </c>
      <c r="E139" s="7" t="s">
        <v>54</v>
      </c>
      <c r="F139" s="56"/>
      <c r="G139" s="7" t="s">
        <v>56</v>
      </c>
      <c r="H139" s="42"/>
      <c r="I139" s="43"/>
      <c r="J139" s="44">
        <f t="shared" si="9"/>
        <v>0</v>
      </c>
      <c r="K139" s="22"/>
      <c r="L139" s="23"/>
      <c r="M139" s="14">
        <f t="shared" si="10"/>
        <v>0</v>
      </c>
      <c r="N139" s="22"/>
      <c r="O139" s="23"/>
      <c r="P139" s="14">
        <f t="shared" si="11"/>
        <v>0</v>
      </c>
      <c r="Q139" s="22"/>
      <c r="R139" s="23"/>
      <c r="S139" s="14">
        <f t="shared" si="12"/>
        <v>0</v>
      </c>
      <c r="T139" s="33">
        <f>J139+M139+P139+S139</f>
        <v>0</v>
      </c>
    </row>
    <row r="140" spans="1:20" x14ac:dyDescent="0.15">
      <c r="A140" s="17">
        <v>136</v>
      </c>
      <c r="B140" s="8" t="s">
        <v>155</v>
      </c>
      <c r="C140" s="8" t="s">
        <v>102</v>
      </c>
      <c r="D140" s="7">
        <v>1997</v>
      </c>
      <c r="E140" s="7">
        <v>-67</v>
      </c>
      <c r="F140" s="56"/>
      <c r="G140" s="7" t="s">
        <v>56</v>
      </c>
      <c r="H140" s="43"/>
      <c r="I140" s="43"/>
      <c r="J140" s="44">
        <f t="shared" si="9"/>
        <v>0</v>
      </c>
      <c r="K140" s="23"/>
      <c r="L140" s="23"/>
      <c r="M140" s="14">
        <f t="shared" si="10"/>
        <v>0</v>
      </c>
      <c r="N140" s="23"/>
      <c r="O140" s="23"/>
      <c r="P140" s="14">
        <f t="shared" si="11"/>
        <v>0</v>
      </c>
      <c r="Q140" s="23"/>
      <c r="R140" s="23"/>
      <c r="S140" s="14">
        <f t="shared" si="12"/>
        <v>0</v>
      </c>
      <c r="T140" s="33">
        <f>J140+M140+P140+S140</f>
        <v>0</v>
      </c>
    </row>
    <row r="141" spans="1:20" x14ac:dyDescent="0.15">
      <c r="A141" s="17">
        <v>137</v>
      </c>
      <c r="B141" s="6" t="s">
        <v>317</v>
      </c>
      <c r="C141" s="6" t="s">
        <v>80</v>
      </c>
      <c r="D141" s="29">
        <v>2002</v>
      </c>
      <c r="E141" s="7">
        <v>-49</v>
      </c>
      <c r="F141" s="56"/>
      <c r="G141" s="7" t="s">
        <v>56</v>
      </c>
      <c r="H141" s="42"/>
      <c r="I141" s="43"/>
      <c r="J141" s="44">
        <f t="shared" si="9"/>
        <v>0</v>
      </c>
      <c r="K141" s="22"/>
      <c r="L141" s="23"/>
      <c r="M141" s="14">
        <f t="shared" si="10"/>
        <v>0</v>
      </c>
      <c r="N141" s="22"/>
      <c r="O141" s="23"/>
      <c r="P141" s="14">
        <f t="shared" si="11"/>
        <v>0</v>
      </c>
      <c r="Q141" s="22"/>
      <c r="R141" s="23"/>
      <c r="S141" s="14">
        <f t="shared" si="12"/>
        <v>0</v>
      </c>
      <c r="T141" s="33">
        <f>J141+M141+P141+S141</f>
        <v>0</v>
      </c>
    </row>
    <row r="142" spans="1:20" hidden="1" x14ac:dyDescent="0.15">
      <c r="A142" s="17">
        <v>138</v>
      </c>
      <c r="B142" s="6" t="s">
        <v>109</v>
      </c>
      <c r="C142" s="6" t="s">
        <v>101</v>
      </c>
      <c r="D142" s="29">
        <v>1997</v>
      </c>
      <c r="E142" s="7">
        <v>-53</v>
      </c>
      <c r="F142" s="56"/>
      <c r="G142" s="7" t="s">
        <v>56</v>
      </c>
      <c r="H142" s="42"/>
      <c r="I142" s="43"/>
      <c r="J142" s="44">
        <f t="shared" si="9"/>
        <v>0</v>
      </c>
      <c r="K142" s="22"/>
      <c r="L142" s="23"/>
      <c r="M142" s="14">
        <f t="shared" si="10"/>
        <v>0</v>
      </c>
      <c r="N142" s="22"/>
      <c r="O142" s="23"/>
      <c r="P142" s="14">
        <f t="shared" si="11"/>
        <v>0</v>
      </c>
      <c r="Q142" s="22"/>
      <c r="R142" s="23"/>
      <c r="S142" s="14">
        <f t="shared" si="12"/>
        <v>0</v>
      </c>
      <c r="T142" s="33" t="e">
        <f>#REF!+#REF!+J142+M142+P142+S142</f>
        <v>#REF!</v>
      </c>
    </row>
    <row r="143" spans="1:20" x14ac:dyDescent="0.15">
      <c r="A143" s="17">
        <v>139</v>
      </c>
      <c r="B143" s="6" t="s">
        <v>254</v>
      </c>
      <c r="C143" s="6" t="s">
        <v>180</v>
      </c>
      <c r="D143" s="29">
        <v>2003</v>
      </c>
      <c r="E143" s="7">
        <v>-58</v>
      </c>
      <c r="F143" s="56"/>
      <c r="G143" s="26" t="s">
        <v>55</v>
      </c>
      <c r="H143" s="42"/>
      <c r="I143" s="43"/>
      <c r="J143" s="44">
        <f t="shared" si="9"/>
        <v>0</v>
      </c>
      <c r="K143" s="22"/>
      <c r="L143" s="23"/>
      <c r="M143" s="14">
        <f t="shared" si="10"/>
        <v>0</v>
      </c>
      <c r="N143" s="22"/>
      <c r="O143" s="23"/>
      <c r="P143" s="14">
        <f t="shared" si="11"/>
        <v>0</v>
      </c>
      <c r="Q143" s="22"/>
      <c r="R143" s="23"/>
      <c r="S143" s="14">
        <f t="shared" si="12"/>
        <v>0</v>
      </c>
      <c r="T143" s="33">
        <f>J143+M143+P143+S143</f>
        <v>0</v>
      </c>
    </row>
    <row r="144" spans="1:20" x14ac:dyDescent="0.15">
      <c r="A144" s="17">
        <v>140</v>
      </c>
      <c r="B144" s="6" t="s">
        <v>286</v>
      </c>
      <c r="C144" s="6" t="s">
        <v>287</v>
      </c>
      <c r="D144" s="29">
        <v>1991</v>
      </c>
      <c r="E144" s="7">
        <v>-49</v>
      </c>
      <c r="F144" s="56"/>
      <c r="G144" s="26" t="s">
        <v>56</v>
      </c>
      <c r="H144" s="42"/>
      <c r="I144" s="43"/>
      <c r="J144" s="44">
        <f t="shared" si="9"/>
        <v>0</v>
      </c>
      <c r="K144" s="22"/>
      <c r="L144" s="23"/>
      <c r="M144" s="14">
        <f t="shared" si="10"/>
        <v>0</v>
      </c>
      <c r="N144" s="22"/>
      <c r="O144" s="23"/>
      <c r="P144" s="14">
        <f t="shared" si="11"/>
        <v>0</v>
      </c>
      <c r="Q144" s="22"/>
      <c r="R144" s="23"/>
      <c r="S144" s="14">
        <f t="shared" si="12"/>
        <v>0</v>
      </c>
      <c r="T144" s="33">
        <f>J144+M144+P144+S144</f>
        <v>0</v>
      </c>
    </row>
    <row r="145" spans="1:20" x14ac:dyDescent="0.15">
      <c r="A145" s="17">
        <v>141</v>
      </c>
      <c r="B145" s="6" t="s">
        <v>335</v>
      </c>
      <c r="C145" s="6" t="s">
        <v>336</v>
      </c>
      <c r="D145" s="29">
        <v>2002</v>
      </c>
      <c r="E145" s="7">
        <v>-68</v>
      </c>
      <c r="F145" s="56"/>
      <c r="G145" s="7" t="s">
        <v>55</v>
      </c>
      <c r="H145" s="42"/>
      <c r="I145" s="43"/>
      <c r="J145" s="44">
        <f t="shared" si="9"/>
        <v>0</v>
      </c>
      <c r="K145" s="22"/>
      <c r="L145" s="23"/>
      <c r="M145" s="14">
        <f t="shared" si="10"/>
        <v>0</v>
      </c>
      <c r="N145" s="22"/>
      <c r="O145" s="23"/>
      <c r="P145" s="14">
        <f t="shared" si="11"/>
        <v>0</v>
      </c>
      <c r="Q145" s="22"/>
      <c r="R145" s="23"/>
      <c r="S145" s="14">
        <f t="shared" si="12"/>
        <v>0</v>
      </c>
      <c r="T145" s="33">
        <f>J145+M145+P145+S145</f>
        <v>0</v>
      </c>
    </row>
    <row r="146" spans="1:20" x14ac:dyDescent="0.15">
      <c r="A146" s="17">
        <v>142</v>
      </c>
      <c r="B146" s="6" t="s">
        <v>340</v>
      </c>
      <c r="C146" s="6" t="s">
        <v>6</v>
      </c>
      <c r="D146" s="29">
        <v>2002</v>
      </c>
      <c r="E146" s="7">
        <v>-68</v>
      </c>
      <c r="F146" s="56"/>
      <c r="G146" s="7" t="s">
        <v>55</v>
      </c>
      <c r="H146" s="42"/>
      <c r="I146" s="43"/>
      <c r="J146" s="44">
        <f t="shared" si="9"/>
        <v>0</v>
      </c>
      <c r="K146" s="22"/>
      <c r="L146" s="23"/>
      <c r="M146" s="14">
        <f t="shared" si="10"/>
        <v>0</v>
      </c>
      <c r="N146" s="22"/>
      <c r="O146" s="23"/>
      <c r="P146" s="14">
        <f t="shared" si="11"/>
        <v>0</v>
      </c>
      <c r="Q146" s="22"/>
      <c r="R146" s="23"/>
      <c r="S146" s="14">
        <f t="shared" si="12"/>
        <v>0</v>
      </c>
      <c r="T146" s="33">
        <f>J146+M146+P146+S146</f>
        <v>0</v>
      </c>
    </row>
    <row r="147" spans="1:20" hidden="1" x14ac:dyDescent="0.15">
      <c r="A147" s="17">
        <v>143</v>
      </c>
      <c r="B147" s="6" t="s">
        <v>383</v>
      </c>
      <c r="C147" s="6" t="s">
        <v>124</v>
      </c>
      <c r="D147" s="29">
        <v>2001</v>
      </c>
      <c r="E147" s="7">
        <v>-73</v>
      </c>
      <c r="F147" s="56"/>
      <c r="G147" s="7" t="s">
        <v>56</v>
      </c>
      <c r="H147" s="42">
        <v>5</v>
      </c>
      <c r="I147" s="43">
        <v>0</v>
      </c>
      <c r="J147" s="44">
        <f t="shared" si="9"/>
        <v>2.16</v>
      </c>
      <c r="K147" s="22"/>
      <c r="L147" s="23"/>
      <c r="M147" s="14">
        <f t="shared" si="10"/>
        <v>0</v>
      </c>
      <c r="N147" s="22"/>
      <c r="O147" s="23"/>
      <c r="P147" s="14">
        <f t="shared" si="11"/>
        <v>0</v>
      </c>
      <c r="Q147" s="22"/>
      <c r="R147" s="23"/>
      <c r="S147" s="14">
        <f t="shared" si="12"/>
        <v>0</v>
      </c>
      <c r="T147" s="33" t="e">
        <f>#REF!+#REF!+J147+M147+P147+S147</f>
        <v>#REF!</v>
      </c>
    </row>
    <row r="148" spans="1:20" hidden="1" x14ac:dyDescent="0.15">
      <c r="A148" s="17">
        <v>144</v>
      </c>
      <c r="B148" s="6" t="s">
        <v>199</v>
      </c>
      <c r="C148" s="6" t="s">
        <v>180</v>
      </c>
      <c r="D148" s="29">
        <v>2000</v>
      </c>
      <c r="E148" s="7">
        <v>-63</v>
      </c>
      <c r="F148" s="56"/>
      <c r="G148" s="7" t="s">
        <v>55</v>
      </c>
      <c r="H148" s="42"/>
      <c r="I148" s="43"/>
      <c r="J148" s="44">
        <f t="shared" si="9"/>
        <v>0</v>
      </c>
      <c r="K148" s="22"/>
      <c r="L148" s="23"/>
      <c r="M148" s="14">
        <f t="shared" si="10"/>
        <v>0</v>
      </c>
      <c r="N148" s="22"/>
      <c r="O148" s="23"/>
      <c r="P148" s="14">
        <f t="shared" si="11"/>
        <v>0</v>
      </c>
      <c r="Q148" s="22"/>
      <c r="R148" s="23"/>
      <c r="S148" s="14">
        <f t="shared" si="12"/>
        <v>0</v>
      </c>
      <c r="T148" s="33" t="e">
        <f>#REF!+#REF!+J148+M148+P148+S148</f>
        <v>#REF!</v>
      </c>
    </row>
    <row r="149" spans="1:20" x14ac:dyDescent="0.15">
      <c r="A149" s="17">
        <v>145</v>
      </c>
      <c r="B149" s="6" t="s">
        <v>357</v>
      </c>
      <c r="C149" s="6" t="s">
        <v>106</v>
      </c>
      <c r="D149" s="29">
        <v>2002</v>
      </c>
      <c r="E149" s="26">
        <v>-67</v>
      </c>
      <c r="F149" s="56"/>
      <c r="G149" s="26" t="s">
        <v>56</v>
      </c>
      <c r="H149" s="42"/>
      <c r="I149" s="43"/>
      <c r="J149" s="44">
        <f t="shared" si="9"/>
        <v>0</v>
      </c>
      <c r="K149" s="22"/>
      <c r="L149" s="23"/>
      <c r="M149" s="14">
        <f t="shared" si="10"/>
        <v>0</v>
      </c>
      <c r="N149" s="22"/>
      <c r="O149" s="23"/>
      <c r="P149" s="14">
        <f t="shared" si="11"/>
        <v>0</v>
      </c>
      <c r="Q149" s="22"/>
      <c r="R149" s="23"/>
      <c r="S149" s="14">
        <f t="shared" si="12"/>
        <v>0</v>
      </c>
      <c r="T149" s="33">
        <f>J149+M149+P149+S149</f>
        <v>0</v>
      </c>
    </row>
    <row r="150" spans="1:20" x14ac:dyDescent="0.15">
      <c r="A150" s="17">
        <v>146</v>
      </c>
      <c r="B150" s="6" t="s">
        <v>43</v>
      </c>
      <c r="C150" s="6" t="s">
        <v>105</v>
      </c>
      <c r="D150" s="29">
        <v>2001</v>
      </c>
      <c r="E150" s="7">
        <v>-57</v>
      </c>
      <c r="F150" s="56"/>
      <c r="G150" s="7" t="s">
        <v>56</v>
      </c>
      <c r="H150" s="42"/>
      <c r="I150" s="43"/>
      <c r="J150" s="44">
        <f t="shared" si="9"/>
        <v>0</v>
      </c>
      <c r="K150" s="22"/>
      <c r="L150" s="23"/>
      <c r="M150" s="14">
        <f t="shared" si="10"/>
        <v>0</v>
      </c>
      <c r="N150" s="22"/>
      <c r="O150" s="23"/>
      <c r="P150" s="14">
        <f t="shared" si="11"/>
        <v>0</v>
      </c>
      <c r="Q150" s="22"/>
      <c r="R150" s="23"/>
      <c r="S150" s="14">
        <f t="shared" si="12"/>
        <v>0</v>
      </c>
      <c r="T150" s="33">
        <f>J150+M150+P150+S150</f>
        <v>0</v>
      </c>
    </row>
    <row r="151" spans="1:20" x14ac:dyDescent="0.15">
      <c r="A151" s="17">
        <v>147</v>
      </c>
      <c r="B151" s="6" t="s">
        <v>355</v>
      </c>
      <c r="C151" s="6" t="s">
        <v>176</v>
      </c>
      <c r="D151" s="29">
        <v>2002</v>
      </c>
      <c r="E151" s="7">
        <v>-57</v>
      </c>
      <c r="F151" s="56"/>
      <c r="G151" s="7" t="s">
        <v>56</v>
      </c>
      <c r="H151" s="42"/>
      <c r="I151" s="43"/>
      <c r="J151" s="44">
        <f t="shared" si="9"/>
        <v>0</v>
      </c>
      <c r="K151" s="22"/>
      <c r="L151" s="23"/>
      <c r="M151" s="14">
        <f t="shared" si="10"/>
        <v>0</v>
      </c>
      <c r="N151" s="22"/>
      <c r="O151" s="23"/>
      <c r="P151" s="14">
        <f t="shared" si="11"/>
        <v>0</v>
      </c>
      <c r="Q151" s="22"/>
      <c r="R151" s="23"/>
      <c r="S151" s="14">
        <f t="shared" si="12"/>
        <v>0</v>
      </c>
      <c r="T151" s="33">
        <f>J151+M151+P151+S151</f>
        <v>0</v>
      </c>
    </row>
    <row r="152" spans="1:20" x14ac:dyDescent="0.15">
      <c r="A152" s="17">
        <v>148</v>
      </c>
      <c r="B152" s="27" t="s">
        <v>345</v>
      </c>
      <c r="C152" s="27" t="s">
        <v>336</v>
      </c>
      <c r="D152" s="7">
        <v>2003</v>
      </c>
      <c r="E152" s="7">
        <v>-58</v>
      </c>
      <c r="F152" s="56"/>
      <c r="G152" s="26" t="s">
        <v>55</v>
      </c>
      <c r="H152" s="43"/>
      <c r="I152" s="43"/>
      <c r="J152" s="44">
        <f t="shared" si="9"/>
        <v>0</v>
      </c>
      <c r="K152" s="23"/>
      <c r="L152" s="23"/>
      <c r="M152" s="14">
        <f t="shared" si="10"/>
        <v>0</v>
      </c>
      <c r="N152" s="23"/>
      <c r="O152" s="23"/>
      <c r="P152" s="14">
        <f t="shared" si="11"/>
        <v>0</v>
      </c>
      <c r="Q152" s="23"/>
      <c r="R152" s="23"/>
      <c r="S152" s="14">
        <f t="shared" si="12"/>
        <v>0</v>
      </c>
      <c r="T152" s="33">
        <f>J152+M152+P152+S152</f>
        <v>0</v>
      </c>
    </row>
    <row r="153" spans="1:20" hidden="1" x14ac:dyDescent="0.15">
      <c r="A153" s="17">
        <v>149</v>
      </c>
      <c r="B153" s="6" t="s">
        <v>281</v>
      </c>
      <c r="C153" s="6" t="s">
        <v>124</v>
      </c>
      <c r="D153" s="29">
        <v>2000</v>
      </c>
      <c r="E153" s="7">
        <v>-53</v>
      </c>
      <c r="F153" s="56"/>
      <c r="G153" s="26" t="s">
        <v>56</v>
      </c>
      <c r="H153" s="42">
        <v>9</v>
      </c>
      <c r="I153" s="43">
        <v>0</v>
      </c>
      <c r="J153" s="44">
        <f t="shared" si="9"/>
        <v>1.5</v>
      </c>
      <c r="K153" s="22"/>
      <c r="L153" s="23"/>
      <c r="M153" s="14">
        <f t="shared" si="10"/>
        <v>0</v>
      </c>
      <c r="N153" s="22"/>
      <c r="O153" s="23"/>
      <c r="P153" s="14">
        <f t="shared" si="11"/>
        <v>0</v>
      </c>
      <c r="Q153" s="22"/>
      <c r="R153" s="23"/>
      <c r="S153" s="14">
        <f t="shared" si="12"/>
        <v>0</v>
      </c>
      <c r="T153" s="33" t="e">
        <f>#REF!+#REF!+J153+M153+P153+S153</f>
        <v>#REF!</v>
      </c>
    </row>
    <row r="154" spans="1:20" hidden="1" x14ac:dyDescent="0.15">
      <c r="A154" s="17">
        <v>150</v>
      </c>
      <c r="B154" s="6" t="s">
        <v>310</v>
      </c>
      <c r="C154" s="6" t="s">
        <v>76</v>
      </c>
      <c r="D154" s="29">
        <v>1997</v>
      </c>
      <c r="E154" s="7">
        <v>-74</v>
      </c>
      <c r="F154" s="56"/>
      <c r="G154" s="26" t="s">
        <v>55</v>
      </c>
      <c r="H154" s="42"/>
      <c r="I154" s="43"/>
      <c r="J154" s="44">
        <f t="shared" si="9"/>
        <v>0</v>
      </c>
      <c r="K154" s="22"/>
      <c r="L154" s="23"/>
      <c r="M154" s="14">
        <f t="shared" si="10"/>
        <v>0</v>
      </c>
      <c r="N154" s="22"/>
      <c r="O154" s="23"/>
      <c r="P154" s="14">
        <f t="shared" si="11"/>
        <v>0</v>
      </c>
      <c r="Q154" s="22"/>
      <c r="R154" s="23"/>
      <c r="S154" s="14">
        <f t="shared" si="12"/>
        <v>0</v>
      </c>
      <c r="T154" s="33" t="e">
        <f>#REF!+#REF!+J154+M154+P154+S154</f>
        <v>#REF!</v>
      </c>
    </row>
    <row r="155" spans="1:20" hidden="1" x14ac:dyDescent="0.15">
      <c r="A155" s="17">
        <v>151</v>
      </c>
      <c r="B155" s="28" t="s">
        <v>280</v>
      </c>
      <c r="C155" s="24" t="s">
        <v>157</v>
      </c>
      <c r="D155" s="25">
        <v>2001</v>
      </c>
      <c r="E155" s="25">
        <v>-53</v>
      </c>
      <c r="F155" s="56"/>
      <c r="G155" s="25" t="s">
        <v>56</v>
      </c>
      <c r="H155" s="43">
        <v>9</v>
      </c>
      <c r="I155" s="43">
        <v>0</v>
      </c>
      <c r="J155" s="44">
        <f t="shared" si="9"/>
        <v>1.5</v>
      </c>
      <c r="K155" s="23"/>
      <c r="L155" s="23"/>
      <c r="M155" s="14">
        <f t="shared" si="10"/>
        <v>0</v>
      </c>
      <c r="N155" s="23"/>
      <c r="O155" s="23"/>
      <c r="P155" s="14">
        <f t="shared" si="11"/>
        <v>0</v>
      </c>
      <c r="Q155" s="23"/>
      <c r="R155" s="23"/>
      <c r="S155" s="14">
        <f t="shared" si="12"/>
        <v>0</v>
      </c>
      <c r="T155" s="33" t="e">
        <f>#REF!+#REF!+J155+M155+P155+S155</f>
        <v>#REF!</v>
      </c>
    </row>
    <row r="156" spans="1:20" hidden="1" x14ac:dyDescent="0.15">
      <c r="A156" s="17">
        <v>152</v>
      </c>
      <c r="B156" s="6" t="s">
        <v>21</v>
      </c>
      <c r="C156" s="6" t="s">
        <v>102</v>
      </c>
      <c r="D156" s="29">
        <v>1999</v>
      </c>
      <c r="E156" s="7">
        <v>-63</v>
      </c>
      <c r="F156" s="56"/>
      <c r="G156" s="7" t="s">
        <v>55</v>
      </c>
      <c r="H156" s="42"/>
      <c r="I156" s="43"/>
      <c r="J156" s="44">
        <f t="shared" si="9"/>
        <v>0</v>
      </c>
      <c r="K156" s="22"/>
      <c r="L156" s="23"/>
      <c r="M156" s="14">
        <f t="shared" si="10"/>
        <v>0</v>
      </c>
      <c r="N156" s="22"/>
      <c r="O156" s="23"/>
      <c r="P156" s="14">
        <f t="shared" si="11"/>
        <v>0</v>
      </c>
      <c r="Q156" s="22"/>
      <c r="R156" s="23"/>
      <c r="S156" s="14">
        <f t="shared" si="12"/>
        <v>0</v>
      </c>
      <c r="T156" s="33" t="e">
        <f>#REF!+#REF!+J156+M156+P156+S156</f>
        <v>#REF!</v>
      </c>
    </row>
    <row r="157" spans="1:20" hidden="1" x14ac:dyDescent="0.15">
      <c r="A157" s="17">
        <v>153</v>
      </c>
      <c r="B157" s="6" t="s">
        <v>315</v>
      </c>
      <c r="C157" s="6" t="s">
        <v>99</v>
      </c>
      <c r="D157" s="29">
        <v>1999</v>
      </c>
      <c r="E157" s="7">
        <v>-46</v>
      </c>
      <c r="F157" s="56"/>
      <c r="G157" s="7" t="s">
        <v>56</v>
      </c>
      <c r="H157" s="42"/>
      <c r="I157" s="43"/>
      <c r="J157" s="44">
        <f t="shared" si="9"/>
        <v>0</v>
      </c>
      <c r="K157" s="22"/>
      <c r="L157" s="23"/>
      <c r="M157" s="14">
        <f t="shared" si="10"/>
        <v>0</v>
      </c>
      <c r="N157" s="22"/>
      <c r="O157" s="23"/>
      <c r="P157" s="14">
        <f t="shared" si="11"/>
        <v>0</v>
      </c>
      <c r="Q157" s="22"/>
      <c r="R157" s="23"/>
      <c r="S157" s="14">
        <f t="shared" si="12"/>
        <v>0</v>
      </c>
      <c r="T157" s="33" t="e">
        <f>#REF!+#REF!+J157+M157+P157+S157</f>
        <v>#REF!</v>
      </c>
    </row>
    <row r="158" spans="1:20" hidden="1" x14ac:dyDescent="0.15">
      <c r="A158" s="17">
        <v>154</v>
      </c>
      <c r="B158" s="6" t="s">
        <v>301</v>
      </c>
      <c r="C158" s="6" t="s">
        <v>100</v>
      </c>
      <c r="D158" s="29">
        <v>1996</v>
      </c>
      <c r="E158" s="7">
        <v>-63</v>
      </c>
      <c r="F158" s="56"/>
      <c r="G158" s="26" t="s">
        <v>55</v>
      </c>
      <c r="H158" s="42"/>
      <c r="I158" s="43"/>
      <c r="J158" s="44">
        <f t="shared" si="9"/>
        <v>0</v>
      </c>
      <c r="K158" s="22"/>
      <c r="L158" s="23"/>
      <c r="M158" s="14">
        <f t="shared" si="10"/>
        <v>0</v>
      </c>
      <c r="N158" s="22"/>
      <c r="O158" s="23"/>
      <c r="P158" s="14">
        <f t="shared" si="11"/>
        <v>0</v>
      </c>
      <c r="Q158" s="22"/>
      <c r="R158" s="23"/>
      <c r="S158" s="14">
        <f t="shared" si="12"/>
        <v>0</v>
      </c>
      <c r="T158" s="33" t="e">
        <f>#REF!+#REF!+J158+M158+P158+S158</f>
        <v>#REF!</v>
      </c>
    </row>
    <row r="159" spans="1:20" x14ac:dyDescent="0.15">
      <c r="A159" s="17">
        <v>155</v>
      </c>
      <c r="B159" s="8" t="s">
        <v>351</v>
      </c>
      <c r="C159" s="8" t="s">
        <v>124</v>
      </c>
      <c r="D159" s="7">
        <v>1999</v>
      </c>
      <c r="E159" s="7">
        <v>-80</v>
      </c>
      <c r="F159" s="56"/>
      <c r="G159" s="7" t="s">
        <v>55</v>
      </c>
      <c r="H159" s="43"/>
      <c r="I159" s="43"/>
      <c r="J159" s="44">
        <f t="shared" si="9"/>
        <v>0</v>
      </c>
      <c r="K159" s="23"/>
      <c r="L159" s="23"/>
      <c r="M159" s="14">
        <f t="shared" si="10"/>
        <v>0</v>
      </c>
      <c r="N159" s="23"/>
      <c r="O159" s="23"/>
      <c r="P159" s="14">
        <f t="shared" si="11"/>
        <v>0</v>
      </c>
      <c r="Q159" s="23"/>
      <c r="R159" s="23"/>
      <c r="S159" s="14">
        <f t="shared" si="12"/>
        <v>0</v>
      </c>
      <c r="T159" s="33">
        <f>J159+M159+P159+S159</f>
        <v>0</v>
      </c>
    </row>
    <row r="160" spans="1:20" hidden="1" x14ac:dyDescent="0.15">
      <c r="A160" s="17">
        <v>156</v>
      </c>
      <c r="B160" s="6" t="s">
        <v>388</v>
      </c>
      <c r="C160" s="6" t="s">
        <v>124</v>
      </c>
      <c r="D160" s="29">
        <v>2003</v>
      </c>
      <c r="E160" s="26">
        <v>-62</v>
      </c>
      <c r="F160" s="56"/>
      <c r="G160" s="26" t="s">
        <v>56</v>
      </c>
      <c r="H160" s="42">
        <v>9</v>
      </c>
      <c r="I160" s="43">
        <v>0</v>
      </c>
      <c r="J160" s="44">
        <f t="shared" si="9"/>
        <v>1.5</v>
      </c>
      <c r="K160" s="22"/>
      <c r="L160" s="23"/>
      <c r="M160" s="14">
        <f t="shared" si="10"/>
        <v>0</v>
      </c>
      <c r="N160" s="22"/>
      <c r="O160" s="23"/>
      <c r="P160" s="14">
        <f t="shared" si="11"/>
        <v>0</v>
      </c>
      <c r="Q160" s="22"/>
      <c r="R160" s="23"/>
      <c r="S160" s="14">
        <f t="shared" si="12"/>
        <v>0</v>
      </c>
      <c r="T160" s="33" t="e">
        <f>#REF!+#REF!+J160+M160+P160+S160</f>
        <v>#REF!</v>
      </c>
    </row>
    <row r="161" spans="1:20" hidden="1" x14ac:dyDescent="0.15">
      <c r="A161" s="17">
        <v>157</v>
      </c>
      <c r="B161" s="6" t="s">
        <v>389</v>
      </c>
      <c r="C161" s="6" t="s">
        <v>124</v>
      </c>
      <c r="D161" s="29">
        <v>2003</v>
      </c>
      <c r="E161" s="26">
        <v>-53</v>
      </c>
      <c r="F161" s="56"/>
      <c r="G161" s="26" t="s">
        <v>56</v>
      </c>
      <c r="H161" s="42">
        <v>9</v>
      </c>
      <c r="I161" s="43">
        <v>0</v>
      </c>
      <c r="J161" s="44">
        <f t="shared" si="9"/>
        <v>1.5</v>
      </c>
      <c r="K161" s="22"/>
      <c r="L161" s="23"/>
      <c r="M161" s="14">
        <f t="shared" si="10"/>
        <v>0</v>
      </c>
      <c r="N161" s="22"/>
      <c r="O161" s="23"/>
      <c r="P161" s="14">
        <f t="shared" si="11"/>
        <v>0</v>
      </c>
      <c r="Q161" s="22"/>
      <c r="R161" s="23"/>
      <c r="S161" s="14">
        <f t="shared" si="12"/>
        <v>0</v>
      </c>
      <c r="T161" s="33" t="e">
        <f>#REF!+#REF!+J161+M161+P161+S161</f>
        <v>#REF!</v>
      </c>
    </row>
    <row r="162" spans="1:20" hidden="1" x14ac:dyDescent="0.15">
      <c r="A162" s="17">
        <v>158</v>
      </c>
      <c r="B162" s="24" t="s">
        <v>391</v>
      </c>
      <c r="C162" s="24" t="s">
        <v>86</v>
      </c>
      <c r="D162" s="25">
        <v>2002</v>
      </c>
      <c r="E162" s="25">
        <v>-53</v>
      </c>
      <c r="F162" s="56"/>
      <c r="G162" s="25" t="s">
        <v>56</v>
      </c>
      <c r="H162" s="43">
        <v>9</v>
      </c>
      <c r="I162" s="43">
        <v>0</v>
      </c>
      <c r="J162" s="44">
        <f t="shared" si="9"/>
        <v>1.5</v>
      </c>
      <c r="K162" s="23"/>
      <c r="L162" s="23"/>
      <c r="M162" s="14">
        <f t="shared" si="10"/>
        <v>0</v>
      </c>
      <c r="N162" s="23"/>
      <c r="O162" s="23"/>
      <c r="P162" s="14">
        <f t="shared" si="11"/>
        <v>0</v>
      </c>
      <c r="Q162" s="23"/>
      <c r="R162" s="23"/>
      <c r="S162" s="14">
        <f t="shared" si="12"/>
        <v>0</v>
      </c>
      <c r="T162" s="33" t="e">
        <f>#REF!+#REF!+J162+M162+P162+S162</f>
        <v>#REF!</v>
      </c>
    </row>
    <row r="163" spans="1:20" hidden="1" x14ac:dyDescent="0.15">
      <c r="A163" s="17">
        <v>159</v>
      </c>
      <c r="B163" s="6" t="s">
        <v>387</v>
      </c>
      <c r="C163" s="6" t="s">
        <v>105</v>
      </c>
      <c r="D163" s="29">
        <v>2001</v>
      </c>
      <c r="E163" s="7">
        <v>-62</v>
      </c>
      <c r="F163" s="56"/>
      <c r="G163" s="7" t="s">
        <v>56</v>
      </c>
      <c r="H163" s="42">
        <v>9</v>
      </c>
      <c r="I163" s="43">
        <v>0</v>
      </c>
      <c r="J163" s="44">
        <f t="shared" si="9"/>
        <v>1.5</v>
      </c>
      <c r="K163" s="22"/>
      <c r="L163" s="23"/>
      <c r="M163" s="14">
        <f t="shared" si="10"/>
        <v>0</v>
      </c>
      <c r="N163" s="22"/>
      <c r="O163" s="23"/>
      <c r="P163" s="14">
        <f t="shared" si="11"/>
        <v>0</v>
      </c>
      <c r="Q163" s="22"/>
      <c r="R163" s="23"/>
      <c r="S163" s="14">
        <f t="shared" si="12"/>
        <v>0</v>
      </c>
      <c r="T163" s="33" t="e">
        <f>#REF!+#REF!+J163+M163+P163+S163</f>
        <v>#REF!</v>
      </c>
    </row>
    <row r="164" spans="1:20" hidden="1" x14ac:dyDescent="0.15">
      <c r="A164" s="17">
        <v>160</v>
      </c>
      <c r="B164" s="6" t="s">
        <v>205</v>
      </c>
      <c r="C164" s="6" t="s">
        <v>96</v>
      </c>
      <c r="D164" s="29">
        <v>2000</v>
      </c>
      <c r="E164" s="7">
        <v>-63</v>
      </c>
      <c r="F164" s="56"/>
      <c r="G164" s="7" t="s">
        <v>55</v>
      </c>
      <c r="H164" s="42"/>
      <c r="I164" s="43"/>
      <c r="J164" s="44">
        <f t="shared" si="9"/>
        <v>0</v>
      </c>
      <c r="K164" s="22"/>
      <c r="L164" s="23"/>
      <c r="M164" s="14">
        <f t="shared" si="10"/>
        <v>0</v>
      </c>
      <c r="N164" s="22"/>
      <c r="O164" s="23"/>
      <c r="P164" s="14">
        <f t="shared" si="11"/>
        <v>0</v>
      </c>
      <c r="Q164" s="22"/>
      <c r="R164" s="23"/>
      <c r="S164" s="14">
        <f t="shared" si="12"/>
        <v>0</v>
      </c>
      <c r="T164" s="33" t="e">
        <f>#REF!+#REF!+J164+M164+P164+S164</f>
        <v>#REF!</v>
      </c>
    </row>
    <row r="165" spans="1:20" x14ac:dyDescent="0.15">
      <c r="A165" s="17">
        <v>161</v>
      </c>
      <c r="B165" s="8" t="s">
        <v>186</v>
      </c>
      <c r="C165" s="8" t="s">
        <v>102</v>
      </c>
      <c r="D165" s="7">
        <v>2001</v>
      </c>
      <c r="E165" s="7">
        <v>-68</v>
      </c>
      <c r="F165" s="56"/>
      <c r="G165" s="7" t="s">
        <v>55</v>
      </c>
      <c r="H165" s="43"/>
      <c r="I165" s="43"/>
      <c r="J165" s="44">
        <f t="shared" si="9"/>
        <v>0</v>
      </c>
      <c r="K165" s="23"/>
      <c r="L165" s="23"/>
      <c r="M165" s="14">
        <f t="shared" si="10"/>
        <v>0</v>
      </c>
      <c r="N165" s="23"/>
      <c r="O165" s="23"/>
      <c r="P165" s="14">
        <f t="shared" si="11"/>
        <v>0</v>
      </c>
      <c r="Q165" s="23"/>
      <c r="R165" s="23"/>
      <c r="S165" s="14">
        <f t="shared" si="12"/>
        <v>0</v>
      </c>
      <c r="T165" s="33">
        <f>J165+M165+P165+S165</f>
        <v>0</v>
      </c>
    </row>
    <row r="166" spans="1:20" x14ac:dyDescent="0.15">
      <c r="A166" s="17">
        <v>162</v>
      </c>
      <c r="B166" s="27" t="s">
        <v>246</v>
      </c>
      <c r="C166" s="27" t="s">
        <v>247</v>
      </c>
      <c r="D166" s="7">
        <v>2001</v>
      </c>
      <c r="E166" s="7">
        <v>-68</v>
      </c>
      <c r="F166" s="56"/>
      <c r="G166" s="26" t="s">
        <v>55</v>
      </c>
      <c r="H166" s="43"/>
      <c r="I166" s="43"/>
      <c r="J166" s="44">
        <f t="shared" si="9"/>
        <v>0</v>
      </c>
      <c r="K166" s="23"/>
      <c r="L166" s="23"/>
      <c r="M166" s="14">
        <f t="shared" si="10"/>
        <v>0</v>
      </c>
      <c r="N166" s="23"/>
      <c r="O166" s="23"/>
      <c r="P166" s="14">
        <f t="shared" si="11"/>
        <v>0</v>
      </c>
      <c r="Q166" s="23"/>
      <c r="R166" s="23"/>
      <c r="S166" s="14">
        <f t="shared" si="12"/>
        <v>0</v>
      </c>
      <c r="T166" s="33">
        <f>J166+M166+P166+S166</f>
        <v>0</v>
      </c>
    </row>
    <row r="167" spans="1:20" x14ac:dyDescent="0.15">
      <c r="A167" s="17">
        <v>163</v>
      </c>
      <c r="B167" s="27" t="s">
        <v>275</v>
      </c>
      <c r="C167" s="27" t="s">
        <v>100</v>
      </c>
      <c r="D167" s="7">
        <v>1997</v>
      </c>
      <c r="E167" s="7">
        <v>-57</v>
      </c>
      <c r="F167" s="56"/>
      <c r="G167" s="26" t="s">
        <v>56</v>
      </c>
      <c r="H167" s="43"/>
      <c r="I167" s="43"/>
      <c r="J167" s="44">
        <f t="shared" si="9"/>
        <v>0</v>
      </c>
      <c r="K167" s="23"/>
      <c r="L167" s="23"/>
      <c r="M167" s="14">
        <f t="shared" si="10"/>
        <v>0</v>
      </c>
      <c r="N167" s="23"/>
      <c r="O167" s="23"/>
      <c r="P167" s="14">
        <f t="shared" si="11"/>
        <v>0</v>
      </c>
      <c r="Q167" s="23"/>
      <c r="R167" s="23"/>
      <c r="S167" s="14">
        <f t="shared" si="12"/>
        <v>0</v>
      </c>
      <c r="T167" s="33">
        <f>J167+M167+P167+S167</f>
        <v>0</v>
      </c>
    </row>
    <row r="168" spans="1:20" x14ac:dyDescent="0.15">
      <c r="A168" s="17">
        <v>164</v>
      </c>
      <c r="B168" s="6" t="s">
        <v>360</v>
      </c>
      <c r="C168" s="6" t="s">
        <v>0</v>
      </c>
      <c r="D168" s="29">
        <v>2000</v>
      </c>
      <c r="E168" s="7">
        <v>-57</v>
      </c>
      <c r="F168" s="56"/>
      <c r="G168" s="7" t="s">
        <v>56</v>
      </c>
      <c r="H168" s="42"/>
      <c r="I168" s="43"/>
      <c r="J168" s="44">
        <f t="shared" si="9"/>
        <v>0</v>
      </c>
      <c r="K168" s="22"/>
      <c r="L168" s="23"/>
      <c r="M168" s="14">
        <f t="shared" si="10"/>
        <v>0</v>
      </c>
      <c r="N168" s="22"/>
      <c r="O168" s="23"/>
      <c r="P168" s="14">
        <f t="shared" si="11"/>
        <v>0</v>
      </c>
      <c r="Q168" s="22"/>
      <c r="R168" s="23"/>
      <c r="S168" s="14">
        <f t="shared" si="12"/>
        <v>0</v>
      </c>
      <c r="T168" s="33">
        <f>J168+M168+P168+S168</f>
        <v>0</v>
      </c>
    </row>
    <row r="169" spans="1:20" hidden="1" x14ac:dyDescent="0.15">
      <c r="A169" s="17">
        <v>165</v>
      </c>
      <c r="B169" s="27" t="s">
        <v>264</v>
      </c>
      <c r="C169" s="27" t="s">
        <v>76</v>
      </c>
      <c r="D169" s="7">
        <v>1994</v>
      </c>
      <c r="E169" s="7">
        <v>-74</v>
      </c>
      <c r="F169" s="56"/>
      <c r="G169" s="26" t="s">
        <v>55</v>
      </c>
      <c r="H169" s="43"/>
      <c r="I169" s="43"/>
      <c r="J169" s="44">
        <f t="shared" si="9"/>
        <v>0</v>
      </c>
      <c r="K169" s="23"/>
      <c r="L169" s="23"/>
      <c r="M169" s="14">
        <f t="shared" si="10"/>
        <v>0</v>
      </c>
      <c r="N169" s="23"/>
      <c r="O169" s="23"/>
      <c r="P169" s="14">
        <f t="shared" si="11"/>
        <v>0</v>
      </c>
      <c r="Q169" s="23"/>
      <c r="R169" s="23"/>
      <c r="S169" s="14">
        <f t="shared" si="12"/>
        <v>0</v>
      </c>
      <c r="T169" s="33" t="e">
        <f>#REF!+#REF!+J169+M169+P169+S169</f>
        <v>#REF!</v>
      </c>
    </row>
    <row r="170" spans="1:20" hidden="1" x14ac:dyDescent="0.15">
      <c r="A170" s="17">
        <v>166</v>
      </c>
      <c r="B170" s="6" t="s">
        <v>215</v>
      </c>
      <c r="C170" s="6" t="s">
        <v>80</v>
      </c>
      <c r="D170" s="29">
        <v>2002</v>
      </c>
      <c r="E170" s="7">
        <v>-46</v>
      </c>
      <c r="F170" s="56"/>
      <c r="G170" s="7" t="s">
        <v>56</v>
      </c>
      <c r="H170" s="42"/>
      <c r="I170" s="43"/>
      <c r="J170" s="44">
        <f t="shared" si="9"/>
        <v>0</v>
      </c>
      <c r="K170" s="22"/>
      <c r="L170" s="23"/>
      <c r="M170" s="14">
        <f t="shared" si="10"/>
        <v>0</v>
      </c>
      <c r="N170" s="22"/>
      <c r="O170" s="23"/>
      <c r="P170" s="14">
        <f t="shared" si="11"/>
        <v>0</v>
      </c>
      <c r="Q170" s="22"/>
      <c r="R170" s="23"/>
      <c r="S170" s="14">
        <f t="shared" si="12"/>
        <v>0</v>
      </c>
      <c r="T170" s="33" t="e">
        <f>#REF!+#REF!+J170+M170+P170+S170</f>
        <v>#REF!</v>
      </c>
    </row>
    <row r="171" spans="1:20" x14ac:dyDescent="0.15">
      <c r="A171" s="17">
        <v>167</v>
      </c>
      <c r="B171" s="8" t="s">
        <v>77</v>
      </c>
      <c r="C171" s="8" t="s">
        <v>0</v>
      </c>
      <c r="D171" s="29">
        <v>2000</v>
      </c>
      <c r="E171" s="7">
        <v>-67</v>
      </c>
      <c r="F171" s="56"/>
      <c r="G171" s="7" t="s">
        <v>56</v>
      </c>
      <c r="H171" s="43"/>
      <c r="I171" s="43"/>
      <c r="J171" s="44">
        <f t="shared" si="9"/>
        <v>0</v>
      </c>
      <c r="K171" s="23"/>
      <c r="L171" s="23"/>
      <c r="M171" s="14">
        <f t="shared" si="10"/>
        <v>0</v>
      </c>
      <c r="N171" s="23"/>
      <c r="O171" s="23"/>
      <c r="P171" s="14">
        <f t="shared" si="11"/>
        <v>0</v>
      </c>
      <c r="Q171" s="23"/>
      <c r="R171" s="23"/>
      <c r="S171" s="14">
        <f t="shared" si="12"/>
        <v>0</v>
      </c>
      <c r="T171" s="33">
        <f>J171+M171+P171+S171</f>
        <v>0</v>
      </c>
    </row>
    <row r="172" spans="1:20" x14ac:dyDescent="0.15">
      <c r="A172" s="17">
        <v>168</v>
      </c>
      <c r="B172" s="6" t="s">
        <v>306</v>
      </c>
      <c r="C172" s="6" t="s">
        <v>180</v>
      </c>
      <c r="D172" s="29">
        <v>1995</v>
      </c>
      <c r="E172" s="7" t="s">
        <v>53</v>
      </c>
      <c r="F172" s="56"/>
      <c r="G172" s="7" t="s">
        <v>55</v>
      </c>
      <c r="H172" s="42"/>
      <c r="I172" s="43"/>
      <c r="J172" s="44">
        <f t="shared" si="9"/>
        <v>0</v>
      </c>
      <c r="K172" s="22"/>
      <c r="L172" s="23"/>
      <c r="M172" s="14">
        <f t="shared" si="10"/>
        <v>0</v>
      </c>
      <c r="N172" s="22"/>
      <c r="O172" s="23"/>
      <c r="P172" s="14">
        <f t="shared" si="11"/>
        <v>0</v>
      </c>
      <c r="Q172" s="22"/>
      <c r="R172" s="23"/>
      <c r="S172" s="14">
        <f t="shared" si="12"/>
        <v>0</v>
      </c>
      <c r="T172" s="33">
        <f>J172+M172+P172+S172</f>
        <v>0</v>
      </c>
    </row>
    <row r="173" spans="1:20" hidden="1" x14ac:dyDescent="0.15">
      <c r="A173" s="17">
        <v>169</v>
      </c>
      <c r="B173" s="27" t="s">
        <v>314</v>
      </c>
      <c r="C173" s="6" t="s">
        <v>100</v>
      </c>
      <c r="D173" s="7">
        <v>1995</v>
      </c>
      <c r="E173" s="7">
        <v>-87</v>
      </c>
      <c r="F173" s="56"/>
      <c r="G173" s="7" t="s">
        <v>55</v>
      </c>
      <c r="H173" s="43"/>
      <c r="I173" s="43"/>
      <c r="J173" s="44">
        <f t="shared" si="9"/>
        <v>0</v>
      </c>
      <c r="K173" s="23"/>
      <c r="L173" s="23"/>
      <c r="M173" s="14">
        <f t="shared" si="10"/>
        <v>0</v>
      </c>
      <c r="N173" s="23"/>
      <c r="O173" s="23"/>
      <c r="P173" s="14">
        <f t="shared" si="11"/>
        <v>0</v>
      </c>
      <c r="Q173" s="23"/>
      <c r="R173" s="23"/>
      <c r="S173" s="14">
        <f t="shared" si="12"/>
        <v>0</v>
      </c>
      <c r="T173" s="33" t="e">
        <f>#REF!+#REF!+J173+M173+P173+S173</f>
        <v>#REF!</v>
      </c>
    </row>
    <row r="174" spans="1:20" hidden="1" x14ac:dyDescent="0.15">
      <c r="A174" s="17">
        <v>170</v>
      </c>
      <c r="B174" s="8" t="s">
        <v>319</v>
      </c>
      <c r="C174" s="8" t="s">
        <v>176</v>
      </c>
      <c r="D174" s="7">
        <v>2002</v>
      </c>
      <c r="E174" s="7">
        <v>-53</v>
      </c>
      <c r="F174" s="56"/>
      <c r="G174" s="7" t="s">
        <v>56</v>
      </c>
      <c r="H174" s="43"/>
      <c r="I174" s="43"/>
      <c r="J174" s="44">
        <f t="shared" si="9"/>
        <v>0</v>
      </c>
      <c r="K174" s="23"/>
      <c r="L174" s="23"/>
      <c r="M174" s="14">
        <f t="shared" si="10"/>
        <v>0</v>
      </c>
      <c r="N174" s="23"/>
      <c r="O174" s="23"/>
      <c r="P174" s="14">
        <f t="shared" si="11"/>
        <v>0</v>
      </c>
      <c r="Q174" s="23"/>
      <c r="R174" s="23"/>
      <c r="S174" s="14">
        <f t="shared" si="12"/>
        <v>0</v>
      </c>
      <c r="T174" s="33" t="e">
        <f>#REF!+#REF!+J174+M174+P174+S174</f>
        <v>#REF!</v>
      </c>
    </row>
    <row r="175" spans="1:20" x14ac:dyDescent="0.15">
      <c r="A175" s="17">
        <v>171</v>
      </c>
      <c r="B175" s="8" t="s">
        <v>92</v>
      </c>
      <c r="C175" s="8" t="s">
        <v>83</v>
      </c>
      <c r="D175" s="7">
        <v>1998</v>
      </c>
      <c r="E175" s="7" t="s">
        <v>53</v>
      </c>
      <c r="F175" s="56"/>
      <c r="G175" s="7" t="s">
        <v>55</v>
      </c>
      <c r="H175" s="43"/>
      <c r="I175" s="43"/>
      <c r="J175" s="44">
        <f t="shared" si="9"/>
        <v>0</v>
      </c>
      <c r="K175" s="23"/>
      <c r="L175" s="23"/>
      <c r="M175" s="14">
        <f t="shared" si="10"/>
        <v>0</v>
      </c>
      <c r="N175" s="23"/>
      <c r="O175" s="23"/>
      <c r="P175" s="14">
        <f t="shared" si="11"/>
        <v>0</v>
      </c>
      <c r="Q175" s="23"/>
      <c r="R175" s="23"/>
      <c r="S175" s="14">
        <f t="shared" si="12"/>
        <v>0</v>
      </c>
      <c r="T175" s="33">
        <f>J175+M175+P175+S175</f>
        <v>0</v>
      </c>
    </row>
    <row r="176" spans="1:20" hidden="1" x14ac:dyDescent="0.15">
      <c r="A176" s="17">
        <v>172</v>
      </c>
      <c r="B176" s="6" t="s">
        <v>227</v>
      </c>
      <c r="C176" s="6" t="s">
        <v>210</v>
      </c>
      <c r="D176" s="29">
        <v>2001</v>
      </c>
      <c r="E176" s="7">
        <v>-62</v>
      </c>
      <c r="F176" s="56"/>
      <c r="G176" s="7" t="s">
        <v>56</v>
      </c>
      <c r="H176" s="42"/>
      <c r="I176" s="43"/>
      <c r="J176" s="44">
        <f t="shared" si="9"/>
        <v>0</v>
      </c>
      <c r="K176" s="22"/>
      <c r="L176" s="23"/>
      <c r="M176" s="14">
        <f t="shared" si="10"/>
        <v>0</v>
      </c>
      <c r="N176" s="22"/>
      <c r="O176" s="23"/>
      <c r="P176" s="14">
        <f t="shared" si="11"/>
        <v>0</v>
      </c>
      <c r="Q176" s="22"/>
      <c r="R176" s="23"/>
      <c r="S176" s="14">
        <f t="shared" si="12"/>
        <v>0</v>
      </c>
      <c r="T176" s="33" t="e">
        <f>#REF!+#REF!+J176+M176+P176+S176</f>
        <v>#REF!</v>
      </c>
    </row>
    <row r="177" spans="1:20" hidden="1" x14ac:dyDescent="0.15">
      <c r="A177" s="17">
        <v>173</v>
      </c>
      <c r="B177" s="6" t="s">
        <v>197</v>
      </c>
      <c r="C177" s="6" t="s">
        <v>12</v>
      </c>
      <c r="D177" s="29">
        <v>1998</v>
      </c>
      <c r="E177" s="7">
        <v>-74</v>
      </c>
      <c r="F177" s="56"/>
      <c r="G177" s="7" t="s">
        <v>55</v>
      </c>
      <c r="H177" s="42"/>
      <c r="I177" s="43"/>
      <c r="J177" s="44">
        <f t="shared" si="9"/>
        <v>0</v>
      </c>
      <c r="K177" s="22"/>
      <c r="L177" s="23"/>
      <c r="M177" s="14">
        <f t="shared" si="10"/>
        <v>0</v>
      </c>
      <c r="N177" s="22"/>
      <c r="O177" s="23"/>
      <c r="P177" s="14">
        <f t="shared" si="11"/>
        <v>0</v>
      </c>
      <c r="Q177" s="22"/>
      <c r="R177" s="23"/>
      <c r="S177" s="14">
        <f t="shared" si="12"/>
        <v>0</v>
      </c>
      <c r="T177" s="33" t="e">
        <f>#REF!+#REF!+J177+M177+P177+S177</f>
        <v>#REF!</v>
      </c>
    </row>
    <row r="178" spans="1:20" x14ac:dyDescent="0.15">
      <c r="A178" s="17">
        <v>174</v>
      </c>
      <c r="B178" s="6" t="s">
        <v>46</v>
      </c>
      <c r="C178" s="6" t="s">
        <v>0</v>
      </c>
      <c r="D178" s="29">
        <v>2001</v>
      </c>
      <c r="E178" s="7">
        <v>-67</v>
      </c>
      <c r="F178" s="56"/>
      <c r="G178" s="7" t="s">
        <v>56</v>
      </c>
      <c r="H178" s="42"/>
      <c r="I178" s="43"/>
      <c r="J178" s="44">
        <f t="shared" si="9"/>
        <v>0</v>
      </c>
      <c r="K178" s="22"/>
      <c r="L178" s="23"/>
      <c r="M178" s="14">
        <f t="shared" si="10"/>
        <v>0</v>
      </c>
      <c r="N178" s="22"/>
      <c r="O178" s="23"/>
      <c r="P178" s="14">
        <f t="shared" si="11"/>
        <v>0</v>
      </c>
      <c r="Q178" s="22"/>
      <c r="R178" s="23"/>
      <c r="S178" s="14">
        <f t="shared" si="12"/>
        <v>0</v>
      </c>
      <c r="T178" s="33">
        <f>J178+M178+P178+S178</f>
        <v>0</v>
      </c>
    </row>
    <row r="179" spans="1:20" x14ac:dyDescent="0.15">
      <c r="A179" s="17">
        <v>175</v>
      </c>
      <c r="B179" s="6" t="s">
        <v>20</v>
      </c>
      <c r="C179" s="6" t="s">
        <v>76</v>
      </c>
      <c r="D179" s="29">
        <v>2000</v>
      </c>
      <c r="E179" s="7">
        <v>-68</v>
      </c>
      <c r="F179" s="56"/>
      <c r="G179" s="7" t="s">
        <v>55</v>
      </c>
      <c r="H179" s="42"/>
      <c r="I179" s="43"/>
      <c r="J179" s="44">
        <f t="shared" si="9"/>
        <v>0</v>
      </c>
      <c r="K179" s="22"/>
      <c r="L179" s="23"/>
      <c r="M179" s="14">
        <f t="shared" si="10"/>
        <v>0</v>
      </c>
      <c r="N179" s="22"/>
      <c r="O179" s="23"/>
      <c r="P179" s="14">
        <f t="shared" si="11"/>
        <v>0</v>
      </c>
      <c r="Q179" s="22"/>
      <c r="R179" s="23"/>
      <c r="S179" s="14">
        <f t="shared" si="12"/>
        <v>0</v>
      </c>
      <c r="T179" s="33">
        <f>J179+M179+P179+S179</f>
        <v>0</v>
      </c>
    </row>
    <row r="180" spans="1:20" x14ac:dyDescent="0.15">
      <c r="A180" s="17">
        <v>176</v>
      </c>
      <c r="B180" s="6" t="s">
        <v>234</v>
      </c>
      <c r="C180" s="6" t="s">
        <v>0</v>
      </c>
      <c r="D180" s="29">
        <v>2000</v>
      </c>
      <c r="E180" s="7" t="s">
        <v>54</v>
      </c>
      <c r="F180" s="56"/>
      <c r="G180" s="7" t="s">
        <v>56</v>
      </c>
      <c r="H180" s="42"/>
      <c r="I180" s="43"/>
      <c r="J180" s="44">
        <f t="shared" si="9"/>
        <v>0</v>
      </c>
      <c r="K180" s="22"/>
      <c r="L180" s="23"/>
      <c r="M180" s="14">
        <f t="shared" si="10"/>
        <v>0</v>
      </c>
      <c r="N180" s="22"/>
      <c r="O180" s="23"/>
      <c r="P180" s="14">
        <f t="shared" si="11"/>
        <v>0</v>
      </c>
      <c r="Q180" s="22"/>
      <c r="R180" s="23"/>
      <c r="S180" s="14">
        <f t="shared" si="12"/>
        <v>0</v>
      </c>
      <c r="T180" s="33">
        <f>J180+M180+P180+S180</f>
        <v>0</v>
      </c>
    </row>
    <row r="181" spans="1:20" hidden="1" x14ac:dyDescent="0.15">
      <c r="A181" s="17">
        <v>177</v>
      </c>
      <c r="B181" s="6" t="s">
        <v>356</v>
      </c>
      <c r="C181" s="6" t="s">
        <v>76</v>
      </c>
      <c r="D181" s="29">
        <v>2002</v>
      </c>
      <c r="E181" s="7">
        <v>-53</v>
      </c>
      <c r="F181" s="56"/>
      <c r="G181" s="7" t="s">
        <v>56</v>
      </c>
      <c r="H181" s="42"/>
      <c r="I181" s="43"/>
      <c r="J181" s="44">
        <f t="shared" si="9"/>
        <v>0</v>
      </c>
      <c r="K181" s="22"/>
      <c r="L181" s="23"/>
      <c r="M181" s="14">
        <f t="shared" si="10"/>
        <v>0</v>
      </c>
      <c r="N181" s="22"/>
      <c r="O181" s="23"/>
      <c r="P181" s="14">
        <f t="shared" si="11"/>
        <v>0</v>
      </c>
      <c r="Q181" s="22"/>
      <c r="R181" s="23"/>
      <c r="S181" s="14">
        <f t="shared" si="12"/>
        <v>0</v>
      </c>
      <c r="T181" s="33" t="e">
        <f>#REF!+#REF!+J181+M181+P181+S181</f>
        <v>#REF!</v>
      </c>
    </row>
    <row r="182" spans="1:20" hidden="1" x14ac:dyDescent="0.15">
      <c r="A182" s="17">
        <v>178</v>
      </c>
      <c r="B182" s="8" t="s">
        <v>115</v>
      </c>
      <c r="C182" s="8" t="s">
        <v>83</v>
      </c>
      <c r="D182" s="7">
        <v>2001</v>
      </c>
      <c r="E182" s="7">
        <v>-73</v>
      </c>
      <c r="F182" s="56"/>
      <c r="G182" s="7" t="s">
        <v>56</v>
      </c>
      <c r="H182" s="43"/>
      <c r="I182" s="43"/>
      <c r="J182" s="44">
        <f t="shared" si="9"/>
        <v>0</v>
      </c>
      <c r="K182" s="23"/>
      <c r="L182" s="23"/>
      <c r="M182" s="14">
        <f t="shared" si="10"/>
        <v>0</v>
      </c>
      <c r="N182" s="23"/>
      <c r="O182" s="23"/>
      <c r="P182" s="14">
        <f t="shared" si="11"/>
        <v>0</v>
      </c>
      <c r="Q182" s="23"/>
      <c r="R182" s="23"/>
      <c r="S182" s="14">
        <f t="shared" si="12"/>
        <v>0</v>
      </c>
      <c r="T182" s="33" t="e">
        <f>#REF!+#REF!+J182+M182+P182+S182</f>
        <v>#REF!</v>
      </c>
    </row>
    <row r="183" spans="1:20" x14ac:dyDescent="0.15">
      <c r="A183" s="17">
        <v>179</v>
      </c>
      <c r="B183" s="27" t="s">
        <v>379</v>
      </c>
      <c r="C183" s="27" t="s">
        <v>76</v>
      </c>
      <c r="D183" s="7">
        <v>1997</v>
      </c>
      <c r="E183" s="7">
        <v>-80</v>
      </c>
      <c r="F183" s="56"/>
      <c r="G183" s="26" t="s">
        <v>55</v>
      </c>
      <c r="H183" s="43"/>
      <c r="I183" s="43"/>
      <c r="J183" s="44">
        <f t="shared" si="9"/>
        <v>0</v>
      </c>
      <c r="K183" s="23"/>
      <c r="L183" s="23"/>
      <c r="M183" s="14">
        <f t="shared" si="10"/>
        <v>0</v>
      </c>
      <c r="N183" s="23"/>
      <c r="O183" s="23"/>
      <c r="P183" s="14">
        <f t="shared" si="11"/>
        <v>0</v>
      </c>
      <c r="Q183" s="23"/>
      <c r="R183" s="23"/>
      <c r="S183" s="14">
        <f t="shared" si="12"/>
        <v>0</v>
      </c>
      <c r="T183" s="33">
        <f>J183+M183+P183+S183</f>
        <v>0</v>
      </c>
    </row>
    <row r="184" spans="1:20" x14ac:dyDescent="0.15">
      <c r="A184" s="17">
        <v>180</v>
      </c>
      <c r="B184" s="6" t="s">
        <v>231</v>
      </c>
      <c r="C184" s="6" t="s">
        <v>230</v>
      </c>
      <c r="D184" s="29">
        <v>1999</v>
      </c>
      <c r="E184" s="7">
        <v>-67</v>
      </c>
      <c r="F184" s="56"/>
      <c r="G184" s="7" t="s">
        <v>56</v>
      </c>
      <c r="H184" s="42"/>
      <c r="I184" s="43"/>
      <c r="J184" s="44">
        <f t="shared" si="9"/>
        <v>0</v>
      </c>
      <c r="K184" s="22"/>
      <c r="L184" s="23"/>
      <c r="M184" s="14">
        <f t="shared" si="10"/>
        <v>0</v>
      </c>
      <c r="N184" s="22"/>
      <c r="O184" s="23"/>
      <c r="P184" s="14">
        <f t="shared" si="11"/>
        <v>0</v>
      </c>
      <c r="Q184" s="22"/>
      <c r="R184" s="23"/>
      <c r="S184" s="14">
        <f t="shared" si="12"/>
        <v>0</v>
      </c>
      <c r="T184" s="33">
        <f>J184+M184+P184+S184</f>
        <v>0</v>
      </c>
    </row>
    <row r="185" spans="1:20" x14ac:dyDescent="0.15">
      <c r="A185" s="17">
        <v>181</v>
      </c>
      <c r="B185" s="8" t="s">
        <v>119</v>
      </c>
      <c r="C185" s="8" t="s">
        <v>80</v>
      </c>
      <c r="D185" s="7">
        <v>2001</v>
      </c>
      <c r="E185" s="7">
        <v>-58</v>
      </c>
      <c r="F185" s="56"/>
      <c r="G185" s="7" t="s">
        <v>55</v>
      </c>
      <c r="H185" s="43"/>
      <c r="I185" s="43"/>
      <c r="J185" s="44">
        <f t="shared" si="9"/>
        <v>0</v>
      </c>
      <c r="K185" s="23"/>
      <c r="L185" s="23"/>
      <c r="M185" s="14">
        <f t="shared" si="10"/>
        <v>0</v>
      </c>
      <c r="N185" s="23"/>
      <c r="O185" s="23"/>
      <c r="P185" s="14">
        <f t="shared" si="11"/>
        <v>0</v>
      </c>
      <c r="Q185" s="23"/>
      <c r="R185" s="23"/>
      <c r="S185" s="14">
        <f t="shared" si="12"/>
        <v>0</v>
      </c>
      <c r="T185" s="33">
        <f>J185+M185+P185+S185</f>
        <v>0</v>
      </c>
    </row>
    <row r="186" spans="1:20" x14ac:dyDescent="0.15">
      <c r="A186" s="17">
        <v>182</v>
      </c>
      <c r="B186" s="6" t="s">
        <v>305</v>
      </c>
      <c r="C186" s="6" t="s">
        <v>180</v>
      </c>
      <c r="D186" s="29">
        <v>1990</v>
      </c>
      <c r="E186" s="7">
        <v>-80</v>
      </c>
      <c r="F186" s="56"/>
      <c r="G186" s="7" t="s">
        <v>55</v>
      </c>
      <c r="H186" s="42"/>
      <c r="I186" s="43"/>
      <c r="J186" s="44">
        <f t="shared" si="9"/>
        <v>0</v>
      </c>
      <c r="K186" s="22"/>
      <c r="L186" s="23"/>
      <c r="M186" s="14">
        <f t="shared" si="10"/>
        <v>0</v>
      </c>
      <c r="N186" s="22"/>
      <c r="O186" s="23"/>
      <c r="P186" s="14">
        <f t="shared" si="11"/>
        <v>0</v>
      </c>
      <c r="Q186" s="22"/>
      <c r="R186" s="23"/>
      <c r="S186" s="14">
        <f t="shared" si="12"/>
        <v>0</v>
      </c>
      <c r="T186" s="33">
        <f>J186+M186+P186+S186</f>
        <v>0</v>
      </c>
    </row>
    <row r="187" spans="1:20" x14ac:dyDescent="0.15">
      <c r="A187" s="17">
        <v>183</v>
      </c>
      <c r="B187" s="6" t="s">
        <v>303</v>
      </c>
      <c r="C187" s="6" t="s">
        <v>304</v>
      </c>
      <c r="D187" s="29">
        <v>1972</v>
      </c>
      <c r="E187" s="7">
        <v>-80</v>
      </c>
      <c r="F187" s="56"/>
      <c r="G187" s="7" t="s">
        <v>55</v>
      </c>
      <c r="H187" s="42"/>
      <c r="I187" s="43"/>
      <c r="J187" s="44">
        <f t="shared" si="9"/>
        <v>0</v>
      </c>
      <c r="K187" s="22"/>
      <c r="L187" s="23"/>
      <c r="M187" s="14">
        <f t="shared" si="10"/>
        <v>0</v>
      </c>
      <c r="N187" s="22"/>
      <c r="O187" s="23"/>
      <c r="P187" s="14">
        <f t="shared" si="11"/>
        <v>0</v>
      </c>
      <c r="Q187" s="22"/>
      <c r="R187" s="23"/>
      <c r="S187" s="14">
        <f t="shared" si="12"/>
        <v>0</v>
      </c>
      <c r="T187" s="33">
        <f>J187+M187+P187+S187</f>
        <v>0</v>
      </c>
    </row>
    <row r="188" spans="1:20" hidden="1" x14ac:dyDescent="0.15">
      <c r="A188" s="17">
        <v>184</v>
      </c>
      <c r="B188" s="6" t="s">
        <v>323</v>
      </c>
      <c r="C188" s="6" t="s">
        <v>180</v>
      </c>
      <c r="D188" s="29">
        <v>1989</v>
      </c>
      <c r="E188" s="7">
        <v>-73</v>
      </c>
      <c r="F188" s="56"/>
      <c r="G188" s="7" t="s">
        <v>56</v>
      </c>
      <c r="H188" s="42"/>
      <c r="I188" s="43"/>
      <c r="J188" s="44">
        <f t="shared" si="9"/>
        <v>0</v>
      </c>
      <c r="K188" s="22"/>
      <c r="L188" s="23"/>
      <c r="M188" s="14">
        <f t="shared" si="10"/>
        <v>0</v>
      </c>
      <c r="N188" s="22"/>
      <c r="O188" s="23"/>
      <c r="P188" s="14">
        <f t="shared" si="11"/>
        <v>0</v>
      </c>
      <c r="Q188" s="22"/>
      <c r="R188" s="23"/>
      <c r="S188" s="14">
        <f t="shared" si="12"/>
        <v>0</v>
      </c>
      <c r="T188" s="33" t="e">
        <f>#REF!+#REF!+J188+M188+P188+S188</f>
        <v>#REF!</v>
      </c>
    </row>
    <row r="189" spans="1:20" x14ac:dyDescent="0.15">
      <c r="A189" s="17">
        <v>185</v>
      </c>
      <c r="B189" s="6" t="s">
        <v>352</v>
      </c>
      <c r="C189" s="6" t="s">
        <v>0</v>
      </c>
      <c r="D189" s="29">
        <v>2000</v>
      </c>
      <c r="E189" s="7">
        <v>-67</v>
      </c>
      <c r="F189" s="56"/>
      <c r="G189" s="7" t="s">
        <v>56</v>
      </c>
      <c r="H189" s="42"/>
      <c r="I189" s="43"/>
      <c r="J189" s="44">
        <f t="shared" si="9"/>
        <v>0</v>
      </c>
      <c r="K189" s="22"/>
      <c r="L189" s="23"/>
      <c r="M189" s="14">
        <f t="shared" si="10"/>
        <v>0</v>
      </c>
      <c r="N189" s="22"/>
      <c r="O189" s="23"/>
      <c r="P189" s="14">
        <f t="shared" si="11"/>
        <v>0</v>
      </c>
      <c r="Q189" s="22"/>
      <c r="R189" s="23"/>
      <c r="S189" s="14">
        <f t="shared" si="12"/>
        <v>0</v>
      </c>
      <c r="T189" s="33">
        <f>J189+M189+P189+S189</f>
        <v>0</v>
      </c>
    </row>
    <row r="190" spans="1:20" hidden="1" x14ac:dyDescent="0.15">
      <c r="A190" s="17">
        <v>186</v>
      </c>
      <c r="B190" s="8" t="s">
        <v>139</v>
      </c>
      <c r="C190" s="8" t="s">
        <v>124</v>
      </c>
      <c r="D190" s="7">
        <v>1999</v>
      </c>
      <c r="E190" s="7">
        <v>-74</v>
      </c>
      <c r="F190" s="56"/>
      <c r="G190" s="7" t="s">
        <v>55</v>
      </c>
      <c r="H190" s="43"/>
      <c r="I190" s="43"/>
      <c r="J190" s="44">
        <f t="shared" si="9"/>
        <v>0</v>
      </c>
      <c r="K190" s="23"/>
      <c r="L190" s="23"/>
      <c r="M190" s="14">
        <f t="shared" si="10"/>
        <v>0</v>
      </c>
      <c r="N190" s="23"/>
      <c r="O190" s="23"/>
      <c r="P190" s="14">
        <f t="shared" si="11"/>
        <v>0</v>
      </c>
      <c r="Q190" s="23"/>
      <c r="R190" s="23"/>
      <c r="S190" s="14">
        <f t="shared" si="12"/>
        <v>0</v>
      </c>
      <c r="T190" s="33" t="e">
        <f>#REF!+#REF!+J190+M190+P190+S190</f>
        <v>#REF!</v>
      </c>
    </row>
    <row r="191" spans="1:20" x14ac:dyDescent="0.15">
      <c r="A191" s="17">
        <v>187</v>
      </c>
      <c r="B191" s="27" t="s">
        <v>253</v>
      </c>
      <c r="C191" s="27" t="s">
        <v>336</v>
      </c>
      <c r="D191" s="7">
        <v>1992</v>
      </c>
      <c r="E191" s="7">
        <v>-58</v>
      </c>
      <c r="F191" s="56"/>
      <c r="G191" s="26" t="s">
        <v>55</v>
      </c>
      <c r="H191" s="43"/>
      <c r="I191" s="43"/>
      <c r="J191" s="44">
        <f t="shared" si="9"/>
        <v>0</v>
      </c>
      <c r="K191" s="23"/>
      <c r="L191" s="23"/>
      <c r="M191" s="14">
        <f t="shared" si="10"/>
        <v>0</v>
      </c>
      <c r="N191" s="23"/>
      <c r="O191" s="23"/>
      <c r="P191" s="14">
        <f t="shared" si="11"/>
        <v>0</v>
      </c>
      <c r="Q191" s="23"/>
      <c r="R191" s="23"/>
      <c r="S191" s="14">
        <f t="shared" si="12"/>
        <v>0</v>
      </c>
      <c r="T191" s="33">
        <f>J191+M191+P191+S191</f>
        <v>0</v>
      </c>
    </row>
    <row r="192" spans="1:20" hidden="1" x14ac:dyDescent="0.15">
      <c r="A192" s="17">
        <v>188</v>
      </c>
      <c r="B192" s="6" t="s">
        <v>298</v>
      </c>
      <c r="C192" s="6" t="s">
        <v>100</v>
      </c>
      <c r="D192" s="29">
        <v>1998</v>
      </c>
      <c r="E192" s="7">
        <v>-63</v>
      </c>
      <c r="F192" s="56"/>
      <c r="G192" s="7" t="s">
        <v>55</v>
      </c>
      <c r="H192" s="43"/>
      <c r="I192" s="43"/>
      <c r="J192" s="44">
        <f t="shared" si="9"/>
        <v>0</v>
      </c>
      <c r="K192" s="23"/>
      <c r="L192" s="23"/>
      <c r="M192" s="14">
        <f t="shared" si="10"/>
        <v>0</v>
      </c>
      <c r="N192" s="23"/>
      <c r="O192" s="23"/>
      <c r="P192" s="14">
        <f t="shared" si="11"/>
        <v>0</v>
      </c>
      <c r="Q192" s="23"/>
      <c r="R192" s="23"/>
      <c r="S192" s="14">
        <f t="shared" si="12"/>
        <v>0</v>
      </c>
      <c r="T192" s="33" t="e">
        <f>#REF!+#REF!+J192+M192+P192+S192</f>
        <v>#REF!</v>
      </c>
    </row>
    <row r="193" spans="1:20" x14ac:dyDescent="0.15">
      <c r="A193" s="17">
        <v>189</v>
      </c>
      <c r="B193" s="6" t="s">
        <v>259</v>
      </c>
      <c r="C193" s="6" t="s">
        <v>0</v>
      </c>
      <c r="D193" s="29">
        <v>2001</v>
      </c>
      <c r="E193" s="7">
        <v>-68</v>
      </c>
      <c r="F193" s="56"/>
      <c r="G193" s="7" t="s">
        <v>55</v>
      </c>
      <c r="H193" s="42"/>
      <c r="I193" s="43"/>
      <c r="J193" s="44">
        <f t="shared" si="9"/>
        <v>0</v>
      </c>
      <c r="K193" s="22"/>
      <c r="L193" s="23"/>
      <c r="M193" s="14">
        <f t="shared" si="10"/>
        <v>0</v>
      </c>
      <c r="N193" s="22"/>
      <c r="O193" s="23"/>
      <c r="P193" s="14">
        <f t="shared" si="11"/>
        <v>0</v>
      </c>
      <c r="Q193" s="22"/>
      <c r="R193" s="23"/>
      <c r="S193" s="14">
        <f t="shared" si="12"/>
        <v>0</v>
      </c>
      <c r="T193" s="33">
        <f>J193+M193+P193+S193</f>
        <v>0</v>
      </c>
    </row>
    <row r="194" spans="1:20" hidden="1" x14ac:dyDescent="0.15">
      <c r="A194" s="17">
        <v>190</v>
      </c>
      <c r="B194" s="6" t="s">
        <v>252</v>
      </c>
      <c r="C194" s="6" t="s">
        <v>157</v>
      </c>
      <c r="D194" s="29">
        <v>1992</v>
      </c>
      <c r="E194" s="7">
        <v>-87</v>
      </c>
      <c r="F194" s="56"/>
      <c r="G194" s="26" t="s">
        <v>55</v>
      </c>
      <c r="H194" s="42"/>
      <c r="I194" s="43"/>
      <c r="J194" s="44">
        <f t="shared" si="9"/>
        <v>0</v>
      </c>
      <c r="K194" s="22"/>
      <c r="L194" s="23"/>
      <c r="M194" s="14">
        <f t="shared" si="10"/>
        <v>0</v>
      </c>
      <c r="N194" s="22"/>
      <c r="O194" s="23"/>
      <c r="P194" s="14">
        <f t="shared" si="11"/>
        <v>0</v>
      </c>
      <c r="Q194" s="22"/>
      <c r="R194" s="23"/>
      <c r="S194" s="14">
        <f t="shared" si="12"/>
        <v>0</v>
      </c>
      <c r="T194" s="33" t="e">
        <f>#REF!+#REF!+J194+M194+P194+S194</f>
        <v>#REF!</v>
      </c>
    </row>
    <row r="195" spans="1:20" x14ac:dyDescent="0.15">
      <c r="A195" s="17">
        <v>191</v>
      </c>
      <c r="B195" s="6" t="s">
        <v>269</v>
      </c>
      <c r="C195" s="6" t="s">
        <v>0</v>
      </c>
      <c r="D195" s="29">
        <v>2002</v>
      </c>
      <c r="E195" s="7">
        <v>-49</v>
      </c>
      <c r="F195" s="56"/>
      <c r="G195" s="26" t="s">
        <v>56</v>
      </c>
      <c r="H195" s="42"/>
      <c r="I195" s="43"/>
      <c r="J195" s="44">
        <f t="shared" si="9"/>
        <v>0</v>
      </c>
      <c r="K195" s="22"/>
      <c r="L195" s="23"/>
      <c r="M195" s="14">
        <f t="shared" si="10"/>
        <v>0</v>
      </c>
      <c r="N195" s="22"/>
      <c r="O195" s="23"/>
      <c r="P195" s="14">
        <f t="shared" si="11"/>
        <v>0</v>
      </c>
      <c r="Q195" s="22"/>
      <c r="R195" s="23"/>
      <c r="S195" s="14">
        <f t="shared" si="12"/>
        <v>0</v>
      </c>
      <c r="T195" s="33">
        <f>J195+M195+P195+S195</f>
        <v>0</v>
      </c>
    </row>
    <row r="196" spans="1:20" hidden="1" x14ac:dyDescent="0.15">
      <c r="A196" s="17">
        <v>192</v>
      </c>
      <c r="B196" s="6" t="s">
        <v>313</v>
      </c>
      <c r="C196" s="6" t="s">
        <v>308</v>
      </c>
      <c r="D196" s="29">
        <v>1989</v>
      </c>
      <c r="E196" s="7">
        <v>-87</v>
      </c>
      <c r="F196" s="56"/>
      <c r="G196" s="26" t="s">
        <v>55</v>
      </c>
      <c r="H196" s="42"/>
      <c r="I196" s="43"/>
      <c r="J196" s="44">
        <f t="shared" si="9"/>
        <v>0</v>
      </c>
      <c r="K196" s="22"/>
      <c r="L196" s="23"/>
      <c r="M196" s="14">
        <f t="shared" si="10"/>
        <v>0</v>
      </c>
      <c r="N196" s="22"/>
      <c r="O196" s="23"/>
      <c r="P196" s="14">
        <f t="shared" si="11"/>
        <v>0</v>
      </c>
      <c r="Q196" s="22"/>
      <c r="R196" s="23"/>
      <c r="S196" s="14">
        <f t="shared" si="12"/>
        <v>0</v>
      </c>
      <c r="T196" s="33" t="e">
        <f>#REF!+#REF!+J196+M196+P196+S196</f>
        <v>#REF!</v>
      </c>
    </row>
    <row r="197" spans="1:20" x14ac:dyDescent="0.15">
      <c r="A197" s="17">
        <v>193</v>
      </c>
      <c r="B197" s="6" t="s">
        <v>108</v>
      </c>
      <c r="C197" s="6" t="s">
        <v>101</v>
      </c>
      <c r="D197" s="29">
        <v>1997</v>
      </c>
      <c r="E197" s="7">
        <v>-49</v>
      </c>
      <c r="F197" s="56"/>
      <c r="G197" s="7" t="s">
        <v>56</v>
      </c>
      <c r="H197" s="42"/>
      <c r="I197" s="43"/>
      <c r="J197" s="44">
        <f t="shared" ref="J197:J260" si="13">($J$3*(IF(H197=1,5,IF(H197=2,3,IF(H197=3,1.8,IF(H197=5,1.08,IF(H197=9,0.75,IF(H197=17,0.53,IF(H197=33,0.37,IF(H197&gt;=65,0.26,0))))))))))+(I197*1*$J$3)</f>
        <v>0</v>
      </c>
      <c r="K197" s="22"/>
      <c r="L197" s="23"/>
      <c r="M197" s="14">
        <f t="shared" ref="M197:M260" si="14">($M$3*(IF(K197=1,5,IF(K197=2,3,IF(K197=3,1.8,IF(K197=5,1.08,IF(K197=9,0.75,IF(K197=17,0.53,IF(K197=33,0.37,IF(K197&gt;=65,0.26,0))))))))))+(L197*1*$M$3)</f>
        <v>0</v>
      </c>
      <c r="N197" s="22"/>
      <c r="O197" s="23"/>
      <c r="P197" s="14">
        <f t="shared" ref="P197:P260" si="15">($P$3*(IF(N197=1,5,IF(N197=2,3,IF(N197=3,1.8,IF(N197=5,1.08,IF(N197=9,0.75,IF(N197=17,0.53,IF(N197=33,0.37,IF(N197&gt;=65,0.26,0))))))))))+(O197*1*$P$3)</f>
        <v>0</v>
      </c>
      <c r="Q197" s="22"/>
      <c r="R197" s="23"/>
      <c r="S197" s="14">
        <f t="shared" ref="S197:S260" si="16">($S$3*(IF(Q197=1,5,IF(Q197=2,3,IF(Q197=3,1.8,IF(Q197=5,1.08,IF(Q197=9,0.75,IF(Q197=17,0.53,IF(Q197=33,0.37,IF(Q197&gt;=65,0.26,0))))))))))+(R197*1*$S$3)</f>
        <v>0</v>
      </c>
      <c r="T197" s="33">
        <f>J197+M197+P197+S197</f>
        <v>0</v>
      </c>
    </row>
    <row r="198" spans="1:20" x14ac:dyDescent="0.15">
      <c r="A198" s="17">
        <v>194</v>
      </c>
      <c r="B198" s="6" t="s">
        <v>318</v>
      </c>
      <c r="C198" s="6" t="s">
        <v>4</v>
      </c>
      <c r="D198" s="29">
        <v>2002</v>
      </c>
      <c r="E198" s="7">
        <v>-49</v>
      </c>
      <c r="F198" s="56"/>
      <c r="G198" s="7" t="s">
        <v>56</v>
      </c>
      <c r="H198" s="42"/>
      <c r="I198" s="43"/>
      <c r="J198" s="44">
        <f t="shared" si="13"/>
        <v>0</v>
      </c>
      <c r="K198" s="22"/>
      <c r="L198" s="23"/>
      <c r="M198" s="14">
        <f t="shared" si="14"/>
        <v>0</v>
      </c>
      <c r="N198" s="22"/>
      <c r="O198" s="23"/>
      <c r="P198" s="14">
        <f t="shared" si="15"/>
        <v>0</v>
      </c>
      <c r="Q198" s="22"/>
      <c r="R198" s="23"/>
      <c r="S198" s="14">
        <f t="shared" si="16"/>
        <v>0</v>
      </c>
      <c r="T198" s="33">
        <f>J198+M198+P198+S198</f>
        <v>0</v>
      </c>
    </row>
    <row r="199" spans="1:20" x14ac:dyDescent="0.15">
      <c r="A199" s="17">
        <v>195</v>
      </c>
      <c r="B199" s="8" t="s">
        <v>233</v>
      </c>
      <c r="C199" s="8" t="s">
        <v>83</v>
      </c>
      <c r="D199" s="7">
        <v>2001</v>
      </c>
      <c r="E199" s="7" t="s">
        <v>54</v>
      </c>
      <c r="F199" s="56"/>
      <c r="G199" s="7" t="s">
        <v>56</v>
      </c>
      <c r="H199" s="43"/>
      <c r="I199" s="43"/>
      <c r="J199" s="44">
        <f t="shared" si="13"/>
        <v>0</v>
      </c>
      <c r="K199" s="23"/>
      <c r="L199" s="23"/>
      <c r="M199" s="14">
        <f t="shared" si="14"/>
        <v>0</v>
      </c>
      <c r="N199" s="23"/>
      <c r="O199" s="23"/>
      <c r="P199" s="14">
        <f t="shared" si="15"/>
        <v>0</v>
      </c>
      <c r="Q199" s="23"/>
      <c r="R199" s="23"/>
      <c r="S199" s="14">
        <f t="shared" si="16"/>
        <v>0</v>
      </c>
      <c r="T199" s="33">
        <f>J199+M199+P199+S199</f>
        <v>0</v>
      </c>
    </row>
    <row r="200" spans="1:20" hidden="1" x14ac:dyDescent="0.15">
      <c r="A200" s="17">
        <v>196</v>
      </c>
      <c r="B200" s="6" t="s">
        <v>26</v>
      </c>
      <c r="C200" s="6" t="s">
        <v>101</v>
      </c>
      <c r="D200" s="29">
        <v>1999</v>
      </c>
      <c r="E200" s="7">
        <v>-74</v>
      </c>
      <c r="F200" s="56"/>
      <c r="G200" s="7" t="s">
        <v>55</v>
      </c>
      <c r="H200" s="42"/>
      <c r="I200" s="43"/>
      <c r="J200" s="44">
        <f t="shared" si="13"/>
        <v>0</v>
      </c>
      <c r="K200" s="22"/>
      <c r="L200" s="23"/>
      <c r="M200" s="14">
        <f t="shared" si="14"/>
        <v>0</v>
      </c>
      <c r="N200" s="22"/>
      <c r="O200" s="23"/>
      <c r="P200" s="14">
        <f t="shared" si="15"/>
        <v>0</v>
      </c>
      <c r="Q200" s="22"/>
      <c r="R200" s="23"/>
      <c r="S200" s="14">
        <f t="shared" si="16"/>
        <v>0</v>
      </c>
      <c r="T200" s="33" t="e">
        <f>#REF!+#REF!+J200+M200+P200+S200</f>
        <v>#REF!</v>
      </c>
    </row>
    <row r="201" spans="1:20" hidden="1" x14ac:dyDescent="0.15">
      <c r="A201" s="17">
        <v>197</v>
      </c>
      <c r="B201" s="6" t="s">
        <v>312</v>
      </c>
      <c r="C201" s="8" t="s">
        <v>86</v>
      </c>
      <c r="D201" s="7">
        <v>1999</v>
      </c>
      <c r="E201" s="7">
        <v>-87</v>
      </c>
      <c r="F201" s="56"/>
      <c r="G201" s="7" t="s">
        <v>55</v>
      </c>
      <c r="H201" s="42"/>
      <c r="I201" s="43"/>
      <c r="J201" s="44">
        <f t="shared" si="13"/>
        <v>0</v>
      </c>
      <c r="K201" s="22"/>
      <c r="L201" s="23"/>
      <c r="M201" s="14">
        <f t="shared" si="14"/>
        <v>0</v>
      </c>
      <c r="N201" s="22"/>
      <c r="O201" s="23"/>
      <c r="P201" s="14">
        <f t="shared" si="15"/>
        <v>0</v>
      </c>
      <c r="Q201" s="22"/>
      <c r="R201" s="23"/>
      <c r="S201" s="14">
        <f t="shared" si="16"/>
        <v>0</v>
      </c>
      <c r="T201" s="33" t="e">
        <f>#REF!+#REF!+J201+M201+P201+S201</f>
        <v>#REF!</v>
      </c>
    </row>
    <row r="202" spans="1:20" x14ac:dyDescent="0.15">
      <c r="A202" s="17">
        <v>198</v>
      </c>
      <c r="B202" s="6" t="s">
        <v>307</v>
      </c>
      <c r="C202" s="6" t="s">
        <v>308</v>
      </c>
      <c r="D202" s="29">
        <v>1997</v>
      </c>
      <c r="E202" s="7" t="s">
        <v>53</v>
      </c>
      <c r="F202" s="56"/>
      <c r="G202" s="26" t="s">
        <v>55</v>
      </c>
      <c r="H202" s="42"/>
      <c r="I202" s="43"/>
      <c r="J202" s="44">
        <f t="shared" si="13"/>
        <v>0</v>
      </c>
      <c r="K202" s="22"/>
      <c r="L202" s="23"/>
      <c r="M202" s="14">
        <f t="shared" si="14"/>
        <v>0</v>
      </c>
      <c r="N202" s="22"/>
      <c r="O202" s="23"/>
      <c r="P202" s="14">
        <f t="shared" si="15"/>
        <v>0</v>
      </c>
      <c r="Q202" s="22"/>
      <c r="R202" s="23"/>
      <c r="S202" s="14">
        <f t="shared" si="16"/>
        <v>0</v>
      </c>
      <c r="T202" s="33">
        <f>J202+M202+P202+S202</f>
        <v>0</v>
      </c>
    </row>
    <row r="203" spans="1:20" x14ac:dyDescent="0.15">
      <c r="A203" s="17">
        <v>199</v>
      </c>
      <c r="B203" s="6" t="s">
        <v>174</v>
      </c>
      <c r="C203" s="6" t="s">
        <v>8</v>
      </c>
      <c r="D203" s="29">
        <v>2000</v>
      </c>
      <c r="E203" s="7">
        <v>-58</v>
      </c>
      <c r="F203" s="56"/>
      <c r="G203" s="7" t="s">
        <v>55</v>
      </c>
      <c r="H203" s="42"/>
      <c r="I203" s="43"/>
      <c r="J203" s="44">
        <f t="shared" si="13"/>
        <v>0</v>
      </c>
      <c r="K203" s="22"/>
      <c r="L203" s="23"/>
      <c r="M203" s="14">
        <f t="shared" si="14"/>
        <v>0</v>
      </c>
      <c r="N203" s="22"/>
      <c r="O203" s="23"/>
      <c r="P203" s="14">
        <f t="shared" si="15"/>
        <v>0</v>
      </c>
      <c r="Q203" s="22"/>
      <c r="R203" s="23"/>
      <c r="S203" s="14">
        <f t="shared" si="16"/>
        <v>0</v>
      </c>
      <c r="T203" s="33">
        <f>J203+M203+P203+S203</f>
        <v>0</v>
      </c>
    </row>
    <row r="204" spans="1:20" x14ac:dyDescent="0.15">
      <c r="A204" s="17">
        <v>200</v>
      </c>
      <c r="B204" s="6" t="s">
        <v>229</v>
      </c>
      <c r="C204" s="6" t="s">
        <v>83</v>
      </c>
      <c r="D204" s="29">
        <v>2001</v>
      </c>
      <c r="E204" s="7">
        <v>-67</v>
      </c>
      <c r="F204" s="56"/>
      <c r="G204" s="7" t="s">
        <v>56</v>
      </c>
      <c r="H204" s="42"/>
      <c r="I204" s="43"/>
      <c r="J204" s="44">
        <f t="shared" si="13"/>
        <v>0</v>
      </c>
      <c r="K204" s="22"/>
      <c r="L204" s="23"/>
      <c r="M204" s="14">
        <f t="shared" si="14"/>
        <v>0</v>
      </c>
      <c r="N204" s="22"/>
      <c r="O204" s="23"/>
      <c r="P204" s="14">
        <f t="shared" si="15"/>
        <v>0</v>
      </c>
      <c r="Q204" s="22"/>
      <c r="R204" s="23"/>
      <c r="S204" s="14">
        <f t="shared" si="16"/>
        <v>0</v>
      </c>
      <c r="T204" s="33">
        <f>J204+M204+P204+S204</f>
        <v>0</v>
      </c>
    </row>
    <row r="205" spans="1:20" hidden="1" x14ac:dyDescent="0.15">
      <c r="A205" s="17">
        <v>201</v>
      </c>
      <c r="B205" s="27" t="s">
        <v>334</v>
      </c>
      <c r="C205" s="27" t="s">
        <v>247</v>
      </c>
      <c r="D205" s="7">
        <v>2001</v>
      </c>
      <c r="E205" s="7">
        <v>-63</v>
      </c>
      <c r="F205" s="56"/>
      <c r="G205" s="26" t="s">
        <v>55</v>
      </c>
      <c r="H205" s="43"/>
      <c r="I205" s="43"/>
      <c r="J205" s="44">
        <f t="shared" si="13"/>
        <v>0</v>
      </c>
      <c r="K205" s="23"/>
      <c r="L205" s="23"/>
      <c r="M205" s="14">
        <f t="shared" si="14"/>
        <v>0</v>
      </c>
      <c r="N205" s="23"/>
      <c r="O205" s="23"/>
      <c r="P205" s="14">
        <f t="shared" si="15"/>
        <v>0</v>
      </c>
      <c r="Q205" s="23"/>
      <c r="R205" s="23"/>
      <c r="S205" s="14">
        <f t="shared" si="16"/>
        <v>0</v>
      </c>
      <c r="T205" s="33" t="e">
        <f>#REF!+#REF!+J205+M205+P205+S205</f>
        <v>#REF!</v>
      </c>
    </row>
    <row r="206" spans="1:20" hidden="1" x14ac:dyDescent="0.15">
      <c r="A206" s="17">
        <v>202</v>
      </c>
      <c r="B206" s="27" t="s">
        <v>262</v>
      </c>
      <c r="C206" s="27" t="s">
        <v>180</v>
      </c>
      <c r="D206" s="7">
        <v>1999</v>
      </c>
      <c r="E206" s="7">
        <v>-54</v>
      </c>
      <c r="F206" s="56"/>
      <c r="G206" s="26" t="s">
        <v>55</v>
      </c>
      <c r="H206" s="43"/>
      <c r="I206" s="43"/>
      <c r="J206" s="44">
        <f t="shared" si="13"/>
        <v>0</v>
      </c>
      <c r="K206" s="23"/>
      <c r="L206" s="23"/>
      <c r="M206" s="14">
        <f t="shared" si="14"/>
        <v>0</v>
      </c>
      <c r="N206" s="23"/>
      <c r="O206" s="23"/>
      <c r="P206" s="14">
        <f t="shared" si="15"/>
        <v>0</v>
      </c>
      <c r="Q206" s="23"/>
      <c r="R206" s="23"/>
      <c r="S206" s="14">
        <f t="shared" si="16"/>
        <v>0</v>
      </c>
      <c r="T206" s="33" t="e">
        <f>#REF!+#REF!+J206+M206+P206+S206</f>
        <v>#REF!</v>
      </c>
    </row>
    <row r="207" spans="1:20" hidden="1" x14ac:dyDescent="0.15">
      <c r="A207" s="17">
        <v>203</v>
      </c>
      <c r="B207" s="6" t="s">
        <v>52</v>
      </c>
      <c r="C207" s="6" t="s">
        <v>0</v>
      </c>
      <c r="D207" s="29">
        <v>2000</v>
      </c>
      <c r="E207" s="7">
        <v>-73</v>
      </c>
      <c r="F207" s="56"/>
      <c r="G207" s="7" t="s">
        <v>56</v>
      </c>
      <c r="H207" s="42"/>
      <c r="I207" s="43"/>
      <c r="J207" s="44">
        <f t="shared" si="13"/>
        <v>0</v>
      </c>
      <c r="K207" s="22"/>
      <c r="L207" s="23"/>
      <c r="M207" s="14">
        <f t="shared" si="14"/>
        <v>0</v>
      </c>
      <c r="N207" s="22"/>
      <c r="O207" s="23"/>
      <c r="P207" s="14">
        <f t="shared" si="15"/>
        <v>0</v>
      </c>
      <c r="Q207" s="22"/>
      <c r="R207" s="23"/>
      <c r="S207" s="14">
        <f t="shared" si="16"/>
        <v>0</v>
      </c>
      <c r="T207" s="33" t="e">
        <f>#REF!+#REF!+J207+M207+P207+S207</f>
        <v>#REF!</v>
      </c>
    </row>
    <row r="208" spans="1:20" hidden="1" x14ac:dyDescent="0.15">
      <c r="A208" s="17">
        <v>204</v>
      </c>
      <c r="B208" s="6" t="s">
        <v>63</v>
      </c>
      <c r="C208" s="6" t="s">
        <v>106</v>
      </c>
      <c r="D208" s="29">
        <v>1999</v>
      </c>
      <c r="E208" s="7">
        <v>-87</v>
      </c>
      <c r="F208" s="56"/>
      <c r="G208" s="7" t="s">
        <v>55</v>
      </c>
      <c r="H208" s="42"/>
      <c r="I208" s="43"/>
      <c r="J208" s="44">
        <f t="shared" si="13"/>
        <v>0</v>
      </c>
      <c r="K208" s="22"/>
      <c r="L208" s="23"/>
      <c r="M208" s="14">
        <f t="shared" si="14"/>
        <v>0</v>
      </c>
      <c r="N208" s="22"/>
      <c r="O208" s="23"/>
      <c r="P208" s="14">
        <f t="shared" si="15"/>
        <v>0</v>
      </c>
      <c r="Q208" s="22"/>
      <c r="R208" s="23"/>
      <c r="S208" s="14">
        <f t="shared" si="16"/>
        <v>0</v>
      </c>
      <c r="T208" s="33" t="e">
        <f>#REF!+#REF!+J208+M208+P208+S208</f>
        <v>#REF!</v>
      </c>
    </row>
    <row r="209" spans="1:20" x14ac:dyDescent="0.15">
      <c r="A209" s="17">
        <v>205</v>
      </c>
      <c r="B209" s="27" t="s">
        <v>277</v>
      </c>
      <c r="C209" s="27" t="s">
        <v>124</v>
      </c>
      <c r="D209" s="7">
        <v>2000</v>
      </c>
      <c r="E209" s="26" t="s">
        <v>54</v>
      </c>
      <c r="F209" s="56"/>
      <c r="G209" s="26" t="s">
        <v>56</v>
      </c>
      <c r="H209" s="43"/>
      <c r="I209" s="43"/>
      <c r="J209" s="44">
        <f t="shared" si="13"/>
        <v>0</v>
      </c>
      <c r="K209" s="23"/>
      <c r="L209" s="23"/>
      <c r="M209" s="14">
        <f t="shared" si="14"/>
        <v>0</v>
      </c>
      <c r="N209" s="23"/>
      <c r="O209" s="23"/>
      <c r="P209" s="14">
        <f t="shared" si="15"/>
        <v>0</v>
      </c>
      <c r="Q209" s="23"/>
      <c r="R209" s="23"/>
      <c r="S209" s="14">
        <f t="shared" si="16"/>
        <v>0</v>
      </c>
      <c r="T209" s="33">
        <f>J209+M209+P209+S209</f>
        <v>0</v>
      </c>
    </row>
    <row r="210" spans="1:20" hidden="1" x14ac:dyDescent="0.15">
      <c r="A210" s="17">
        <v>206</v>
      </c>
      <c r="B210" s="6" t="s">
        <v>126</v>
      </c>
      <c r="C210" s="6" t="s">
        <v>106</v>
      </c>
      <c r="D210" s="29">
        <v>2000</v>
      </c>
      <c r="E210" s="7">
        <v>-87</v>
      </c>
      <c r="F210" s="56"/>
      <c r="G210" s="7" t="s">
        <v>55</v>
      </c>
      <c r="H210" s="42"/>
      <c r="I210" s="43"/>
      <c r="J210" s="44">
        <f t="shared" si="13"/>
        <v>0</v>
      </c>
      <c r="K210" s="22"/>
      <c r="L210" s="23"/>
      <c r="M210" s="14">
        <f t="shared" si="14"/>
        <v>0</v>
      </c>
      <c r="N210" s="22"/>
      <c r="O210" s="23"/>
      <c r="P210" s="14">
        <f t="shared" si="15"/>
        <v>0</v>
      </c>
      <c r="Q210" s="22"/>
      <c r="R210" s="23"/>
      <c r="S210" s="14">
        <f t="shared" si="16"/>
        <v>0</v>
      </c>
      <c r="T210" s="33" t="e">
        <f>#REF!+#REF!+J210+M210+P210+S210</f>
        <v>#REF!</v>
      </c>
    </row>
    <row r="211" spans="1:20" hidden="1" x14ac:dyDescent="0.15">
      <c r="A211" s="17">
        <v>207</v>
      </c>
      <c r="B211" s="6" t="s">
        <v>195</v>
      </c>
      <c r="C211" s="8" t="s">
        <v>3</v>
      </c>
      <c r="D211" s="7">
        <v>2000</v>
      </c>
      <c r="E211" s="7">
        <v>-74</v>
      </c>
      <c r="F211" s="56"/>
      <c r="G211" s="7" t="s">
        <v>55</v>
      </c>
      <c r="H211" s="42"/>
      <c r="I211" s="43"/>
      <c r="J211" s="44">
        <f t="shared" si="13"/>
        <v>0</v>
      </c>
      <c r="K211" s="22"/>
      <c r="L211" s="23"/>
      <c r="M211" s="14">
        <f t="shared" si="14"/>
        <v>0</v>
      </c>
      <c r="N211" s="22"/>
      <c r="O211" s="23"/>
      <c r="P211" s="14">
        <f t="shared" si="15"/>
        <v>0</v>
      </c>
      <c r="Q211" s="22"/>
      <c r="R211" s="23"/>
      <c r="S211" s="14">
        <f t="shared" si="16"/>
        <v>0</v>
      </c>
      <c r="T211" s="33" t="e">
        <f>#REF!+#REF!+J211+M211+P211+S211</f>
        <v>#REF!</v>
      </c>
    </row>
    <row r="212" spans="1:20" hidden="1" x14ac:dyDescent="0.15">
      <c r="A212" s="17">
        <v>208</v>
      </c>
      <c r="B212" s="6" t="s">
        <v>39</v>
      </c>
      <c r="C212" s="6" t="s">
        <v>76</v>
      </c>
      <c r="D212" s="29">
        <v>1997</v>
      </c>
      <c r="E212" s="7">
        <v>-53</v>
      </c>
      <c r="F212" s="56"/>
      <c r="G212" s="7" t="s">
        <v>56</v>
      </c>
      <c r="H212" s="42"/>
      <c r="I212" s="43"/>
      <c r="J212" s="44">
        <f t="shared" si="13"/>
        <v>0</v>
      </c>
      <c r="K212" s="22"/>
      <c r="L212" s="23"/>
      <c r="M212" s="14">
        <f t="shared" si="14"/>
        <v>0</v>
      </c>
      <c r="N212" s="22"/>
      <c r="O212" s="23"/>
      <c r="P212" s="14">
        <f t="shared" si="15"/>
        <v>0</v>
      </c>
      <c r="Q212" s="22"/>
      <c r="R212" s="23"/>
      <c r="S212" s="14">
        <f t="shared" si="16"/>
        <v>0</v>
      </c>
      <c r="T212" s="33" t="e">
        <f>#REF!+#REF!+J212+M212+P212+S212</f>
        <v>#REF!</v>
      </c>
    </row>
    <row r="213" spans="1:20" hidden="1" x14ac:dyDescent="0.15">
      <c r="A213" s="17">
        <v>209</v>
      </c>
      <c r="B213" s="6" t="s">
        <v>207</v>
      </c>
      <c r="C213" s="6" t="s">
        <v>0</v>
      </c>
      <c r="D213" s="29">
        <v>2001</v>
      </c>
      <c r="E213" s="7">
        <v>-63</v>
      </c>
      <c r="F213" s="56"/>
      <c r="G213" s="7" t="s">
        <v>55</v>
      </c>
      <c r="H213" s="42"/>
      <c r="I213" s="43"/>
      <c r="J213" s="44">
        <f t="shared" si="13"/>
        <v>0</v>
      </c>
      <c r="K213" s="22"/>
      <c r="L213" s="23"/>
      <c r="M213" s="14">
        <f t="shared" si="14"/>
        <v>0</v>
      </c>
      <c r="N213" s="22"/>
      <c r="O213" s="23"/>
      <c r="P213" s="14">
        <f t="shared" si="15"/>
        <v>0</v>
      </c>
      <c r="Q213" s="22"/>
      <c r="R213" s="23"/>
      <c r="S213" s="14">
        <f t="shared" si="16"/>
        <v>0</v>
      </c>
      <c r="T213" s="33" t="e">
        <f>#REF!+#REF!+J213+M213+P213+S213</f>
        <v>#REF!</v>
      </c>
    </row>
    <row r="214" spans="1:20" hidden="1" x14ac:dyDescent="0.15">
      <c r="A214" s="17">
        <v>210</v>
      </c>
      <c r="B214" s="6" t="s">
        <v>206</v>
      </c>
      <c r="C214" s="6" t="s">
        <v>202</v>
      </c>
      <c r="D214" s="29">
        <v>2001</v>
      </c>
      <c r="E214" s="7">
        <v>-63</v>
      </c>
      <c r="F214" s="56"/>
      <c r="G214" s="7" t="s">
        <v>55</v>
      </c>
      <c r="H214" s="42"/>
      <c r="I214" s="43"/>
      <c r="J214" s="44">
        <f t="shared" si="13"/>
        <v>0</v>
      </c>
      <c r="K214" s="22"/>
      <c r="L214" s="23"/>
      <c r="M214" s="14">
        <f t="shared" si="14"/>
        <v>0</v>
      </c>
      <c r="N214" s="22"/>
      <c r="O214" s="23"/>
      <c r="P214" s="14">
        <f t="shared" si="15"/>
        <v>0</v>
      </c>
      <c r="Q214" s="22"/>
      <c r="R214" s="23"/>
      <c r="S214" s="14">
        <f t="shared" si="16"/>
        <v>0</v>
      </c>
      <c r="T214" s="33" t="e">
        <f>#REF!+#REF!+J214+M214+P214+S214</f>
        <v>#REF!</v>
      </c>
    </row>
    <row r="215" spans="1:20" x14ac:dyDescent="0.15">
      <c r="A215" s="17">
        <v>211</v>
      </c>
      <c r="B215" s="6" t="s">
        <v>283</v>
      </c>
      <c r="C215" s="6" t="s">
        <v>87</v>
      </c>
      <c r="D215" s="29">
        <v>1991</v>
      </c>
      <c r="E215" s="7">
        <v>-67</v>
      </c>
      <c r="F215" s="56"/>
      <c r="G215" s="26" t="s">
        <v>56</v>
      </c>
      <c r="H215" s="42"/>
      <c r="I215" s="43"/>
      <c r="J215" s="44">
        <f t="shared" si="13"/>
        <v>0</v>
      </c>
      <c r="K215" s="22"/>
      <c r="L215" s="23"/>
      <c r="M215" s="14">
        <f t="shared" si="14"/>
        <v>0</v>
      </c>
      <c r="N215" s="22"/>
      <c r="O215" s="23"/>
      <c r="P215" s="14">
        <f t="shared" si="15"/>
        <v>0</v>
      </c>
      <c r="Q215" s="22"/>
      <c r="R215" s="23"/>
      <c r="S215" s="14">
        <f t="shared" si="16"/>
        <v>0</v>
      </c>
      <c r="T215" s="33">
        <f>J215+M215+P215+S215</f>
        <v>0</v>
      </c>
    </row>
    <row r="216" spans="1:20" x14ac:dyDescent="0.15">
      <c r="A216" s="17">
        <v>212</v>
      </c>
      <c r="B216" s="6" t="s">
        <v>274</v>
      </c>
      <c r="C216" s="6" t="s">
        <v>124</v>
      </c>
      <c r="D216" s="29">
        <v>2000</v>
      </c>
      <c r="E216" s="7">
        <v>-57</v>
      </c>
      <c r="F216" s="56"/>
      <c r="G216" s="26" t="s">
        <v>56</v>
      </c>
      <c r="H216" s="42"/>
      <c r="I216" s="43"/>
      <c r="J216" s="44">
        <f t="shared" si="13"/>
        <v>0</v>
      </c>
      <c r="K216" s="22"/>
      <c r="L216" s="23"/>
      <c r="M216" s="14">
        <f t="shared" si="14"/>
        <v>0</v>
      </c>
      <c r="N216" s="22"/>
      <c r="O216" s="23"/>
      <c r="P216" s="14">
        <f t="shared" si="15"/>
        <v>0</v>
      </c>
      <c r="Q216" s="22"/>
      <c r="R216" s="23"/>
      <c r="S216" s="14">
        <f t="shared" si="16"/>
        <v>0</v>
      </c>
      <c r="T216" s="33">
        <f>J216+M216+P216+S216</f>
        <v>0</v>
      </c>
    </row>
    <row r="217" spans="1:20" hidden="1" x14ac:dyDescent="0.15">
      <c r="A217" s="17">
        <v>213</v>
      </c>
      <c r="B217" s="6" t="s">
        <v>226</v>
      </c>
      <c r="C217" s="6" t="s">
        <v>4</v>
      </c>
      <c r="D217" s="29">
        <v>2002</v>
      </c>
      <c r="E217" s="7">
        <v>-62</v>
      </c>
      <c r="F217" s="56"/>
      <c r="G217" s="7" t="s">
        <v>56</v>
      </c>
      <c r="H217" s="42"/>
      <c r="I217" s="43"/>
      <c r="J217" s="44">
        <f t="shared" si="13"/>
        <v>0</v>
      </c>
      <c r="K217" s="22"/>
      <c r="L217" s="23"/>
      <c r="M217" s="14">
        <f t="shared" si="14"/>
        <v>0</v>
      </c>
      <c r="N217" s="22"/>
      <c r="O217" s="23"/>
      <c r="P217" s="14">
        <f t="shared" si="15"/>
        <v>0</v>
      </c>
      <c r="Q217" s="22"/>
      <c r="R217" s="23"/>
      <c r="S217" s="14">
        <f t="shared" si="16"/>
        <v>0</v>
      </c>
      <c r="T217" s="33" t="e">
        <f>#REF!+#REF!+J217+M217+P217+S217</f>
        <v>#REF!</v>
      </c>
    </row>
    <row r="218" spans="1:20" x14ac:dyDescent="0.15">
      <c r="A218" s="17">
        <v>214</v>
      </c>
      <c r="B218" s="6" t="s">
        <v>168</v>
      </c>
      <c r="C218" s="6" t="s">
        <v>157</v>
      </c>
      <c r="D218" s="29">
        <v>1999</v>
      </c>
      <c r="E218" s="7">
        <v>-67</v>
      </c>
      <c r="F218" s="56"/>
      <c r="G218" s="7" t="s">
        <v>56</v>
      </c>
      <c r="H218" s="43"/>
      <c r="I218" s="43"/>
      <c r="J218" s="44">
        <f t="shared" si="13"/>
        <v>0</v>
      </c>
      <c r="K218" s="23"/>
      <c r="L218" s="23"/>
      <c r="M218" s="14">
        <f t="shared" si="14"/>
        <v>0</v>
      </c>
      <c r="N218" s="23"/>
      <c r="O218" s="23"/>
      <c r="P218" s="14">
        <f t="shared" si="15"/>
        <v>0</v>
      </c>
      <c r="Q218" s="23"/>
      <c r="R218" s="23"/>
      <c r="S218" s="14">
        <f t="shared" si="16"/>
        <v>0</v>
      </c>
      <c r="T218" s="33">
        <f>J218+M218+P218+S218</f>
        <v>0</v>
      </c>
    </row>
    <row r="219" spans="1:20" hidden="1" x14ac:dyDescent="0.15">
      <c r="A219" s="17">
        <v>215</v>
      </c>
      <c r="B219" s="6" t="s">
        <v>47</v>
      </c>
      <c r="C219" s="8" t="s">
        <v>86</v>
      </c>
      <c r="D219" s="7">
        <v>1998</v>
      </c>
      <c r="E219" s="7">
        <v>-62</v>
      </c>
      <c r="F219" s="56"/>
      <c r="G219" s="7" t="s">
        <v>56</v>
      </c>
      <c r="H219" s="42"/>
      <c r="I219" s="43"/>
      <c r="J219" s="44">
        <f t="shared" si="13"/>
        <v>0</v>
      </c>
      <c r="K219" s="22"/>
      <c r="L219" s="23"/>
      <c r="M219" s="14">
        <f t="shared" si="14"/>
        <v>0</v>
      </c>
      <c r="N219" s="22"/>
      <c r="O219" s="23"/>
      <c r="P219" s="14">
        <f t="shared" si="15"/>
        <v>0</v>
      </c>
      <c r="Q219" s="22"/>
      <c r="R219" s="23"/>
      <c r="S219" s="14">
        <f t="shared" si="16"/>
        <v>0</v>
      </c>
      <c r="T219" s="33" t="e">
        <f>#REF!+#REF!+J219+M219+P219+S219</f>
        <v>#REF!</v>
      </c>
    </row>
    <row r="220" spans="1:20" x14ac:dyDescent="0.15">
      <c r="A220" s="17">
        <v>216</v>
      </c>
      <c r="B220" s="8" t="s">
        <v>236</v>
      </c>
      <c r="C220" s="8" t="s">
        <v>9</v>
      </c>
      <c r="D220" s="7">
        <v>2000</v>
      </c>
      <c r="E220" s="7">
        <v>-49</v>
      </c>
      <c r="F220" s="56"/>
      <c r="G220" s="7" t="s">
        <v>56</v>
      </c>
      <c r="H220" s="43"/>
      <c r="I220" s="43"/>
      <c r="J220" s="44">
        <f t="shared" si="13"/>
        <v>0</v>
      </c>
      <c r="K220" s="23"/>
      <c r="L220" s="23"/>
      <c r="M220" s="14">
        <f t="shared" si="14"/>
        <v>0</v>
      </c>
      <c r="N220" s="23"/>
      <c r="O220" s="23"/>
      <c r="P220" s="14">
        <f t="shared" si="15"/>
        <v>0</v>
      </c>
      <c r="Q220" s="23"/>
      <c r="R220" s="23"/>
      <c r="S220" s="14">
        <f t="shared" si="16"/>
        <v>0</v>
      </c>
      <c r="T220" s="33">
        <f>J220+M220+P220+S220</f>
        <v>0</v>
      </c>
    </row>
    <row r="221" spans="1:20" hidden="1" x14ac:dyDescent="0.15">
      <c r="A221" s="17">
        <v>217</v>
      </c>
      <c r="B221" s="8" t="s">
        <v>95</v>
      </c>
      <c r="C221" s="8" t="s">
        <v>96</v>
      </c>
      <c r="D221" s="7">
        <v>1998</v>
      </c>
      <c r="E221" s="7">
        <v>-62</v>
      </c>
      <c r="F221" s="56"/>
      <c r="G221" s="7" t="s">
        <v>56</v>
      </c>
      <c r="H221" s="43"/>
      <c r="I221" s="43"/>
      <c r="J221" s="44">
        <f t="shared" si="13"/>
        <v>0</v>
      </c>
      <c r="K221" s="23"/>
      <c r="L221" s="23"/>
      <c r="M221" s="14">
        <f t="shared" si="14"/>
        <v>0</v>
      </c>
      <c r="N221" s="23"/>
      <c r="O221" s="23"/>
      <c r="P221" s="14">
        <f t="shared" si="15"/>
        <v>0</v>
      </c>
      <c r="Q221" s="23"/>
      <c r="R221" s="23"/>
      <c r="S221" s="14">
        <f t="shared" si="16"/>
        <v>0</v>
      </c>
      <c r="T221" s="33" t="e">
        <f>#REF!+#REF!+J221+M221+P221+S221</f>
        <v>#REF!</v>
      </c>
    </row>
    <row r="222" spans="1:20" hidden="1" x14ac:dyDescent="0.15">
      <c r="A222" s="17">
        <v>218</v>
      </c>
      <c r="B222" s="6" t="s">
        <v>251</v>
      </c>
      <c r="C222" s="6" t="s">
        <v>124</v>
      </c>
      <c r="D222" s="29">
        <v>2000</v>
      </c>
      <c r="E222" s="7">
        <v>-87</v>
      </c>
      <c r="F222" s="56"/>
      <c r="G222" s="26" t="s">
        <v>55</v>
      </c>
      <c r="H222" s="42"/>
      <c r="I222" s="43"/>
      <c r="J222" s="44">
        <f t="shared" si="13"/>
        <v>0</v>
      </c>
      <c r="K222" s="22"/>
      <c r="L222" s="23"/>
      <c r="M222" s="14">
        <f t="shared" si="14"/>
        <v>0</v>
      </c>
      <c r="N222" s="22"/>
      <c r="O222" s="23"/>
      <c r="P222" s="14">
        <f t="shared" si="15"/>
        <v>0</v>
      </c>
      <c r="Q222" s="22"/>
      <c r="R222" s="23"/>
      <c r="S222" s="14">
        <f t="shared" si="16"/>
        <v>0</v>
      </c>
      <c r="T222" s="33" t="e">
        <f>#REF!+#REF!+J222+M222+P222+S222</f>
        <v>#REF!</v>
      </c>
    </row>
    <row r="223" spans="1:20" x14ac:dyDescent="0.15">
      <c r="A223" s="17">
        <v>219</v>
      </c>
      <c r="B223" s="6" t="s">
        <v>257</v>
      </c>
      <c r="C223" s="6" t="s">
        <v>202</v>
      </c>
      <c r="D223" s="29">
        <v>2000</v>
      </c>
      <c r="E223" s="7">
        <v>-68</v>
      </c>
      <c r="F223" s="56"/>
      <c r="G223" s="26" t="s">
        <v>55</v>
      </c>
      <c r="H223" s="42"/>
      <c r="I223" s="43"/>
      <c r="J223" s="44">
        <f t="shared" si="13"/>
        <v>0</v>
      </c>
      <c r="K223" s="22"/>
      <c r="L223" s="23"/>
      <c r="M223" s="14">
        <f t="shared" si="14"/>
        <v>0</v>
      </c>
      <c r="N223" s="22"/>
      <c r="O223" s="23"/>
      <c r="P223" s="14">
        <f t="shared" si="15"/>
        <v>0</v>
      </c>
      <c r="Q223" s="22"/>
      <c r="R223" s="23"/>
      <c r="S223" s="14">
        <f t="shared" si="16"/>
        <v>0</v>
      </c>
      <c r="T223" s="33">
        <f>J223+M223+P223+S223</f>
        <v>0</v>
      </c>
    </row>
    <row r="224" spans="1:20" x14ac:dyDescent="0.15">
      <c r="A224" s="17">
        <v>220</v>
      </c>
      <c r="B224" s="6" t="s">
        <v>255</v>
      </c>
      <c r="C224" s="6" t="s">
        <v>0</v>
      </c>
      <c r="D224" s="29">
        <v>2001</v>
      </c>
      <c r="E224" s="7">
        <v>-58</v>
      </c>
      <c r="F224" s="56"/>
      <c r="G224" s="7" t="s">
        <v>55</v>
      </c>
      <c r="H224" s="42"/>
      <c r="I224" s="43"/>
      <c r="J224" s="44">
        <f t="shared" si="13"/>
        <v>0</v>
      </c>
      <c r="K224" s="22"/>
      <c r="L224" s="23"/>
      <c r="M224" s="14">
        <f t="shared" si="14"/>
        <v>0</v>
      </c>
      <c r="N224" s="22"/>
      <c r="O224" s="23"/>
      <c r="P224" s="14">
        <f t="shared" si="15"/>
        <v>0</v>
      </c>
      <c r="Q224" s="22"/>
      <c r="R224" s="23"/>
      <c r="S224" s="14">
        <f t="shared" si="16"/>
        <v>0</v>
      </c>
      <c r="T224" s="33">
        <f>J224+M224+P224+S224</f>
        <v>0</v>
      </c>
    </row>
    <row r="225" spans="1:20" x14ac:dyDescent="0.15">
      <c r="A225" s="17">
        <v>221</v>
      </c>
      <c r="B225" s="6" t="s">
        <v>45</v>
      </c>
      <c r="C225" s="8" t="s">
        <v>88</v>
      </c>
      <c r="D225" s="7">
        <v>1998</v>
      </c>
      <c r="E225" s="7">
        <v>-67</v>
      </c>
      <c r="F225" s="56"/>
      <c r="G225" s="7" t="s">
        <v>56</v>
      </c>
      <c r="H225" s="42"/>
      <c r="I225" s="43"/>
      <c r="J225" s="44">
        <f t="shared" si="13"/>
        <v>0</v>
      </c>
      <c r="K225" s="22"/>
      <c r="L225" s="23"/>
      <c r="M225" s="14">
        <f t="shared" si="14"/>
        <v>0</v>
      </c>
      <c r="N225" s="22"/>
      <c r="O225" s="23"/>
      <c r="P225" s="14">
        <f t="shared" si="15"/>
        <v>0</v>
      </c>
      <c r="Q225" s="22"/>
      <c r="R225" s="23"/>
      <c r="S225" s="14">
        <f t="shared" si="16"/>
        <v>0</v>
      </c>
      <c r="T225" s="33">
        <f>J225+M225+P225+S225</f>
        <v>0</v>
      </c>
    </row>
    <row r="226" spans="1:20" hidden="1" x14ac:dyDescent="0.15">
      <c r="A226" s="17">
        <v>222</v>
      </c>
      <c r="B226" s="6" t="s">
        <v>285</v>
      </c>
      <c r="C226" s="6" t="s">
        <v>180</v>
      </c>
      <c r="D226" s="29">
        <v>2000</v>
      </c>
      <c r="E226" s="7">
        <v>-74</v>
      </c>
      <c r="F226" s="56"/>
      <c r="G226" s="7" t="s">
        <v>55</v>
      </c>
      <c r="H226" s="42"/>
      <c r="I226" s="43"/>
      <c r="J226" s="44">
        <f t="shared" si="13"/>
        <v>0</v>
      </c>
      <c r="K226" s="22"/>
      <c r="L226" s="23"/>
      <c r="M226" s="14">
        <f t="shared" si="14"/>
        <v>0</v>
      </c>
      <c r="N226" s="22"/>
      <c r="O226" s="23"/>
      <c r="P226" s="14">
        <f t="shared" si="15"/>
        <v>0</v>
      </c>
      <c r="Q226" s="22"/>
      <c r="R226" s="23"/>
      <c r="S226" s="14">
        <f t="shared" si="16"/>
        <v>0</v>
      </c>
      <c r="T226" s="33" t="e">
        <f>#REF!+#REF!+J226+M226+P226+S226</f>
        <v>#REF!</v>
      </c>
    </row>
    <row r="227" spans="1:20" hidden="1" x14ac:dyDescent="0.15">
      <c r="A227" s="17">
        <v>223</v>
      </c>
      <c r="B227" s="27" t="s">
        <v>265</v>
      </c>
      <c r="C227" s="27" t="s">
        <v>266</v>
      </c>
      <c r="D227" s="7">
        <v>2001</v>
      </c>
      <c r="E227" s="7">
        <v>-74</v>
      </c>
      <c r="F227" s="56"/>
      <c r="G227" s="26" t="s">
        <v>55</v>
      </c>
      <c r="H227" s="43"/>
      <c r="I227" s="43"/>
      <c r="J227" s="44">
        <f t="shared" si="13"/>
        <v>0</v>
      </c>
      <c r="K227" s="23"/>
      <c r="L227" s="23"/>
      <c r="M227" s="14">
        <f t="shared" si="14"/>
        <v>0</v>
      </c>
      <c r="N227" s="23"/>
      <c r="O227" s="23"/>
      <c r="P227" s="14">
        <f t="shared" si="15"/>
        <v>0</v>
      </c>
      <c r="Q227" s="23"/>
      <c r="R227" s="23"/>
      <c r="S227" s="14">
        <f t="shared" si="16"/>
        <v>0</v>
      </c>
      <c r="T227" s="33" t="e">
        <f>#REF!+#REF!+J227+M227+P227+S227</f>
        <v>#REF!</v>
      </c>
    </row>
    <row r="228" spans="1:20" hidden="1" x14ac:dyDescent="0.15">
      <c r="A228" s="17">
        <v>224</v>
      </c>
      <c r="B228" s="8" t="s">
        <v>201</v>
      </c>
      <c r="C228" s="8" t="s">
        <v>202</v>
      </c>
      <c r="D228" s="7">
        <v>2001</v>
      </c>
      <c r="E228" s="7">
        <v>-63</v>
      </c>
      <c r="F228" s="56"/>
      <c r="G228" s="7" t="s">
        <v>55</v>
      </c>
      <c r="H228" s="43"/>
      <c r="I228" s="43"/>
      <c r="J228" s="44">
        <f t="shared" si="13"/>
        <v>0</v>
      </c>
      <c r="K228" s="23"/>
      <c r="L228" s="23"/>
      <c r="M228" s="14">
        <f t="shared" si="14"/>
        <v>0</v>
      </c>
      <c r="N228" s="23"/>
      <c r="O228" s="23"/>
      <c r="P228" s="14">
        <f t="shared" si="15"/>
        <v>0</v>
      </c>
      <c r="Q228" s="23"/>
      <c r="R228" s="23"/>
      <c r="S228" s="14">
        <f t="shared" si="16"/>
        <v>0</v>
      </c>
      <c r="T228" s="33" t="e">
        <f>#REF!+#REF!+J228+M228+P228+S228</f>
        <v>#REF!</v>
      </c>
    </row>
    <row r="229" spans="1:20" hidden="1" x14ac:dyDescent="0.15">
      <c r="A229" s="17">
        <v>225</v>
      </c>
      <c r="B229" s="6" t="s">
        <v>25</v>
      </c>
      <c r="C229" s="8" t="s">
        <v>86</v>
      </c>
      <c r="D229" s="7">
        <v>1999</v>
      </c>
      <c r="E229" s="7">
        <v>-74</v>
      </c>
      <c r="F229" s="56"/>
      <c r="G229" s="7" t="s">
        <v>55</v>
      </c>
      <c r="H229" s="42"/>
      <c r="I229" s="43"/>
      <c r="J229" s="44">
        <f t="shared" si="13"/>
        <v>0</v>
      </c>
      <c r="K229" s="22"/>
      <c r="L229" s="23"/>
      <c r="M229" s="14">
        <f t="shared" si="14"/>
        <v>0</v>
      </c>
      <c r="N229" s="22"/>
      <c r="O229" s="23"/>
      <c r="P229" s="14">
        <f t="shared" si="15"/>
        <v>0</v>
      </c>
      <c r="Q229" s="22"/>
      <c r="R229" s="23"/>
      <c r="S229" s="14">
        <f t="shared" si="16"/>
        <v>0</v>
      </c>
      <c r="T229" s="33" t="e">
        <f>#REF!+#REF!+J229+M229+P229+S229</f>
        <v>#REF!</v>
      </c>
    </row>
    <row r="230" spans="1:20" hidden="1" x14ac:dyDescent="0.15">
      <c r="A230" s="17">
        <v>226</v>
      </c>
      <c r="B230" s="6" t="s">
        <v>267</v>
      </c>
      <c r="C230" s="27" t="s">
        <v>106</v>
      </c>
      <c r="D230" s="7">
        <v>1996</v>
      </c>
      <c r="E230" s="7">
        <v>-74</v>
      </c>
      <c r="F230" s="56"/>
      <c r="G230" s="26" t="s">
        <v>55</v>
      </c>
      <c r="H230" s="42"/>
      <c r="I230" s="43"/>
      <c r="J230" s="44">
        <f t="shared" si="13"/>
        <v>0</v>
      </c>
      <c r="K230" s="22"/>
      <c r="L230" s="23"/>
      <c r="M230" s="14">
        <f t="shared" si="14"/>
        <v>0</v>
      </c>
      <c r="N230" s="22"/>
      <c r="O230" s="23"/>
      <c r="P230" s="14">
        <f t="shared" si="15"/>
        <v>0</v>
      </c>
      <c r="Q230" s="22"/>
      <c r="R230" s="23"/>
      <c r="S230" s="14">
        <f t="shared" si="16"/>
        <v>0</v>
      </c>
      <c r="T230" s="33" t="e">
        <f>#REF!+#REF!+J230+M230+P230+S230</f>
        <v>#REF!</v>
      </c>
    </row>
    <row r="231" spans="1:20" hidden="1" x14ac:dyDescent="0.15">
      <c r="A231" s="17">
        <v>227</v>
      </c>
      <c r="B231" s="8" t="s">
        <v>200</v>
      </c>
      <c r="C231" s="8" t="s">
        <v>83</v>
      </c>
      <c r="D231" s="7">
        <v>2001</v>
      </c>
      <c r="E231" s="7">
        <v>-63</v>
      </c>
      <c r="F231" s="56"/>
      <c r="G231" s="7" t="s">
        <v>55</v>
      </c>
      <c r="H231" s="43"/>
      <c r="I231" s="43"/>
      <c r="J231" s="44">
        <f t="shared" si="13"/>
        <v>0</v>
      </c>
      <c r="K231" s="23"/>
      <c r="L231" s="23"/>
      <c r="M231" s="14">
        <f t="shared" si="14"/>
        <v>0</v>
      </c>
      <c r="N231" s="23"/>
      <c r="O231" s="23"/>
      <c r="P231" s="14">
        <f t="shared" si="15"/>
        <v>0</v>
      </c>
      <c r="Q231" s="23"/>
      <c r="R231" s="23"/>
      <c r="S231" s="14">
        <f t="shared" si="16"/>
        <v>0</v>
      </c>
      <c r="T231" s="33" t="e">
        <f>#REF!+#REF!+J231+M231+P231+S231</f>
        <v>#REF!</v>
      </c>
    </row>
    <row r="232" spans="1:20" hidden="1" x14ac:dyDescent="0.15">
      <c r="A232" s="17">
        <v>228</v>
      </c>
      <c r="B232" s="6" t="s">
        <v>16</v>
      </c>
      <c r="C232" s="6" t="s">
        <v>1</v>
      </c>
      <c r="D232" s="29">
        <v>2001</v>
      </c>
      <c r="E232" s="7">
        <v>-54</v>
      </c>
      <c r="F232" s="56"/>
      <c r="G232" s="7" t="s">
        <v>55</v>
      </c>
      <c r="H232" s="42"/>
      <c r="I232" s="43"/>
      <c r="J232" s="44">
        <f t="shared" si="13"/>
        <v>0</v>
      </c>
      <c r="K232" s="22"/>
      <c r="L232" s="23"/>
      <c r="M232" s="14">
        <f t="shared" si="14"/>
        <v>0</v>
      </c>
      <c r="N232" s="22"/>
      <c r="O232" s="23"/>
      <c r="P232" s="14">
        <f t="shared" si="15"/>
        <v>0</v>
      </c>
      <c r="Q232" s="22"/>
      <c r="R232" s="23"/>
      <c r="S232" s="14">
        <f t="shared" si="16"/>
        <v>0</v>
      </c>
      <c r="T232" s="33" t="e">
        <f>#REF!+#REF!+J232+M232+P232+S232</f>
        <v>#REF!</v>
      </c>
    </row>
    <row r="233" spans="1:20" x14ac:dyDescent="0.15">
      <c r="A233" s="17">
        <v>229</v>
      </c>
      <c r="B233" s="6" t="s">
        <v>23</v>
      </c>
      <c r="C233" s="6" t="s">
        <v>101</v>
      </c>
      <c r="D233" s="29">
        <v>1999</v>
      </c>
      <c r="E233" s="7">
        <v>-68</v>
      </c>
      <c r="F233" s="56"/>
      <c r="G233" s="7" t="s">
        <v>55</v>
      </c>
      <c r="H233" s="42"/>
      <c r="I233" s="43"/>
      <c r="J233" s="44">
        <f t="shared" si="13"/>
        <v>0</v>
      </c>
      <c r="K233" s="22"/>
      <c r="L233" s="23"/>
      <c r="M233" s="14">
        <f t="shared" si="14"/>
        <v>0</v>
      </c>
      <c r="N233" s="22"/>
      <c r="O233" s="23"/>
      <c r="P233" s="14">
        <f t="shared" si="15"/>
        <v>0</v>
      </c>
      <c r="Q233" s="22"/>
      <c r="R233" s="23"/>
      <c r="S233" s="14">
        <f t="shared" si="16"/>
        <v>0</v>
      </c>
      <c r="T233" s="33">
        <f>J233+M233+P233+S233</f>
        <v>0</v>
      </c>
    </row>
    <row r="234" spans="1:20" hidden="1" x14ac:dyDescent="0.15">
      <c r="A234" s="17">
        <v>230</v>
      </c>
      <c r="B234" s="6" t="s">
        <v>137</v>
      </c>
      <c r="C234" s="6" t="s">
        <v>102</v>
      </c>
      <c r="D234" s="29">
        <v>2000</v>
      </c>
      <c r="E234" s="7">
        <v>-63</v>
      </c>
      <c r="F234" s="56"/>
      <c r="G234" s="7" t="s">
        <v>55</v>
      </c>
      <c r="H234" s="42"/>
      <c r="I234" s="43"/>
      <c r="J234" s="44">
        <f t="shared" si="13"/>
        <v>0</v>
      </c>
      <c r="K234" s="22"/>
      <c r="L234" s="23"/>
      <c r="M234" s="14">
        <f t="shared" si="14"/>
        <v>0</v>
      </c>
      <c r="N234" s="22"/>
      <c r="O234" s="23"/>
      <c r="P234" s="14">
        <f t="shared" si="15"/>
        <v>0</v>
      </c>
      <c r="Q234" s="22"/>
      <c r="R234" s="23"/>
      <c r="S234" s="14">
        <f t="shared" si="16"/>
        <v>0</v>
      </c>
      <c r="T234" s="33" t="e">
        <f>#REF!+#REF!+J234+M234+P234+S234</f>
        <v>#REF!</v>
      </c>
    </row>
    <row r="235" spans="1:20" x14ac:dyDescent="0.15">
      <c r="A235" s="17">
        <v>231</v>
      </c>
      <c r="B235" s="6" t="s">
        <v>34</v>
      </c>
      <c r="C235" s="6" t="s">
        <v>62</v>
      </c>
      <c r="D235" s="29">
        <v>1998</v>
      </c>
      <c r="E235" s="7" t="s">
        <v>53</v>
      </c>
      <c r="F235" s="56"/>
      <c r="G235" s="7" t="s">
        <v>55</v>
      </c>
      <c r="H235" s="42"/>
      <c r="I235" s="43"/>
      <c r="J235" s="44">
        <f t="shared" si="13"/>
        <v>0</v>
      </c>
      <c r="K235" s="22"/>
      <c r="L235" s="23"/>
      <c r="M235" s="14">
        <f t="shared" si="14"/>
        <v>0</v>
      </c>
      <c r="N235" s="22"/>
      <c r="O235" s="23"/>
      <c r="P235" s="14">
        <f t="shared" si="15"/>
        <v>0</v>
      </c>
      <c r="Q235" s="22"/>
      <c r="R235" s="23"/>
      <c r="S235" s="14">
        <f t="shared" si="16"/>
        <v>0</v>
      </c>
      <c r="T235" s="33">
        <f>J235+M235+P235+S235</f>
        <v>0</v>
      </c>
    </row>
    <row r="236" spans="1:20" x14ac:dyDescent="0.15">
      <c r="A236" s="17">
        <v>232</v>
      </c>
      <c r="B236" s="8" t="s">
        <v>84</v>
      </c>
      <c r="C236" s="8" t="s">
        <v>83</v>
      </c>
      <c r="D236" s="7">
        <v>1998</v>
      </c>
      <c r="E236" s="7" t="s">
        <v>53</v>
      </c>
      <c r="F236" s="56"/>
      <c r="G236" s="7" t="s">
        <v>55</v>
      </c>
      <c r="H236" s="43"/>
      <c r="I236" s="43"/>
      <c r="J236" s="44">
        <f t="shared" si="13"/>
        <v>0</v>
      </c>
      <c r="K236" s="23"/>
      <c r="L236" s="23"/>
      <c r="M236" s="14">
        <f t="shared" si="14"/>
        <v>0</v>
      </c>
      <c r="N236" s="23"/>
      <c r="O236" s="23"/>
      <c r="P236" s="14">
        <f t="shared" si="15"/>
        <v>0</v>
      </c>
      <c r="Q236" s="23"/>
      <c r="R236" s="23"/>
      <c r="S236" s="14">
        <f t="shared" si="16"/>
        <v>0</v>
      </c>
      <c r="T236" s="33">
        <f>J236+M236+P236+S236</f>
        <v>0</v>
      </c>
    </row>
    <row r="237" spans="1:20" hidden="1" x14ac:dyDescent="0.15">
      <c r="A237" s="17">
        <v>233</v>
      </c>
      <c r="B237" s="6" t="s">
        <v>33</v>
      </c>
      <c r="C237" s="6" t="s">
        <v>100</v>
      </c>
      <c r="D237" s="29">
        <v>1997</v>
      </c>
      <c r="E237" s="7">
        <v>-87</v>
      </c>
      <c r="F237" s="56"/>
      <c r="G237" s="7" t="s">
        <v>55</v>
      </c>
      <c r="H237" s="42"/>
      <c r="I237" s="43"/>
      <c r="J237" s="44">
        <f t="shared" si="13"/>
        <v>0</v>
      </c>
      <c r="K237" s="22"/>
      <c r="L237" s="23"/>
      <c r="M237" s="14">
        <f t="shared" si="14"/>
        <v>0</v>
      </c>
      <c r="N237" s="22"/>
      <c r="O237" s="23"/>
      <c r="P237" s="14">
        <f t="shared" si="15"/>
        <v>0</v>
      </c>
      <c r="Q237" s="22"/>
      <c r="R237" s="23"/>
      <c r="S237" s="14">
        <f t="shared" si="16"/>
        <v>0</v>
      </c>
      <c r="T237" s="33" t="e">
        <f>#REF!+#REF!+J237+M237+P237+S237</f>
        <v>#REF!</v>
      </c>
    </row>
    <row r="238" spans="1:20" x14ac:dyDescent="0.15">
      <c r="A238" s="17">
        <v>234</v>
      </c>
      <c r="B238" s="8" t="s">
        <v>193</v>
      </c>
      <c r="C238" s="8" t="s">
        <v>76</v>
      </c>
      <c r="D238" s="7">
        <v>2000</v>
      </c>
      <c r="E238" s="7">
        <v>-68</v>
      </c>
      <c r="F238" s="56"/>
      <c r="G238" s="7" t="s">
        <v>55</v>
      </c>
      <c r="H238" s="43"/>
      <c r="I238" s="43"/>
      <c r="J238" s="44">
        <f t="shared" si="13"/>
        <v>0</v>
      </c>
      <c r="K238" s="23"/>
      <c r="L238" s="23"/>
      <c r="M238" s="14">
        <f t="shared" si="14"/>
        <v>0</v>
      </c>
      <c r="N238" s="23"/>
      <c r="O238" s="23"/>
      <c r="P238" s="14">
        <f t="shared" si="15"/>
        <v>0</v>
      </c>
      <c r="Q238" s="23"/>
      <c r="R238" s="23"/>
      <c r="S238" s="14">
        <f t="shared" si="16"/>
        <v>0</v>
      </c>
      <c r="T238" s="33">
        <f>J238+M238+P238+S238</f>
        <v>0</v>
      </c>
    </row>
    <row r="239" spans="1:20" hidden="1" x14ac:dyDescent="0.15">
      <c r="A239" s="17">
        <v>235</v>
      </c>
      <c r="B239" s="8" t="s">
        <v>85</v>
      </c>
      <c r="C239" s="8" t="s">
        <v>86</v>
      </c>
      <c r="D239" s="7">
        <v>1998</v>
      </c>
      <c r="E239" s="7">
        <v>-74</v>
      </c>
      <c r="F239" s="56"/>
      <c r="G239" s="7" t="s">
        <v>55</v>
      </c>
      <c r="H239" s="43"/>
      <c r="I239" s="43"/>
      <c r="J239" s="44">
        <f t="shared" si="13"/>
        <v>0</v>
      </c>
      <c r="K239" s="23"/>
      <c r="L239" s="23"/>
      <c r="M239" s="14">
        <f t="shared" si="14"/>
        <v>0</v>
      </c>
      <c r="N239" s="23"/>
      <c r="O239" s="23"/>
      <c r="P239" s="14">
        <f t="shared" si="15"/>
        <v>0</v>
      </c>
      <c r="Q239" s="23"/>
      <c r="R239" s="23"/>
      <c r="S239" s="14">
        <f t="shared" si="16"/>
        <v>0</v>
      </c>
      <c r="T239" s="33" t="e">
        <f>#REF!+#REF!+J239+M239+P239+S239</f>
        <v>#REF!</v>
      </c>
    </row>
    <row r="240" spans="1:20" hidden="1" x14ac:dyDescent="0.15">
      <c r="A240" s="17">
        <v>236</v>
      </c>
      <c r="B240" s="8" t="s">
        <v>120</v>
      </c>
      <c r="C240" s="8" t="s">
        <v>102</v>
      </c>
      <c r="D240" s="7">
        <v>2001</v>
      </c>
      <c r="E240" s="7">
        <v>-63</v>
      </c>
      <c r="F240" s="56"/>
      <c r="G240" s="7" t="s">
        <v>55</v>
      </c>
      <c r="H240" s="43"/>
      <c r="I240" s="43"/>
      <c r="J240" s="44">
        <f t="shared" si="13"/>
        <v>0</v>
      </c>
      <c r="K240" s="23"/>
      <c r="L240" s="23"/>
      <c r="M240" s="14">
        <f t="shared" si="14"/>
        <v>0</v>
      </c>
      <c r="N240" s="23"/>
      <c r="O240" s="23"/>
      <c r="P240" s="14">
        <f t="shared" si="15"/>
        <v>0</v>
      </c>
      <c r="Q240" s="23"/>
      <c r="R240" s="23"/>
      <c r="S240" s="14">
        <f t="shared" si="16"/>
        <v>0</v>
      </c>
      <c r="T240" s="33" t="e">
        <f>#REF!+#REF!+J240+M240+P240+S240</f>
        <v>#REF!</v>
      </c>
    </row>
    <row r="241" spans="1:20" x14ac:dyDescent="0.15">
      <c r="A241" s="17">
        <v>237</v>
      </c>
      <c r="B241" s="6" t="s">
        <v>147</v>
      </c>
      <c r="C241" s="6" t="s">
        <v>6</v>
      </c>
      <c r="D241" s="29">
        <v>1998</v>
      </c>
      <c r="E241" s="7">
        <v>-68</v>
      </c>
      <c r="F241" s="56"/>
      <c r="G241" s="7" t="s">
        <v>55</v>
      </c>
      <c r="H241" s="42"/>
      <c r="I241" s="43"/>
      <c r="J241" s="44">
        <f t="shared" si="13"/>
        <v>0</v>
      </c>
      <c r="K241" s="22"/>
      <c r="L241" s="23"/>
      <c r="M241" s="14">
        <f t="shared" si="14"/>
        <v>0</v>
      </c>
      <c r="N241" s="22"/>
      <c r="O241" s="23"/>
      <c r="P241" s="14">
        <f t="shared" si="15"/>
        <v>0</v>
      </c>
      <c r="Q241" s="22"/>
      <c r="R241" s="23"/>
      <c r="S241" s="14">
        <f t="shared" si="16"/>
        <v>0</v>
      </c>
      <c r="T241" s="33">
        <f>J241+M241+P241+S241</f>
        <v>0</v>
      </c>
    </row>
    <row r="242" spans="1:20" hidden="1" x14ac:dyDescent="0.15">
      <c r="A242" s="17">
        <v>238</v>
      </c>
      <c r="B242" s="6" t="s">
        <v>148</v>
      </c>
      <c r="C242" s="6" t="s">
        <v>6</v>
      </c>
      <c r="D242" s="29">
        <v>1998</v>
      </c>
      <c r="E242" s="7">
        <v>-74</v>
      </c>
      <c r="F242" s="56"/>
      <c r="G242" s="7" t="s">
        <v>55</v>
      </c>
      <c r="H242" s="42"/>
      <c r="I242" s="43"/>
      <c r="J242" s="44">
        <f t="shared" si="13"/>
        <v>0</v>
      </c>
      <c r="K242" s="22"/>
      <c r="L242" s="23"/>
      <c r="M242" s="14">
        <f t="shared" si="14"/>
        <v>0</v>
      </c>
      <c r="N242" s="22"/>
      <c r="O242" s="23"/>
      <c r="P242" s="14">
        <f t="shared" si="15"/>
        <v>0</v>
      </c>
      <c r="Q242" s="22"/>
      <c r="R242" s="23"/>
      <c r="S242" s="14">
        <f t="shared" si="16"/>
        <v>0</v>
      </c>
      <c r="T242" s="33" t="e">
        <f>#REF!+#REF!+J242+M242+P242+S242</f>
        <v>#REF!</v>
      </c>
    </row>
    <row r="243" spans="1:20" hidden="1" x14ac:dyDescent="0.15">
      <c r="A243" s="17">
        <v>239</v>
      </c>
      <c r="B243" s="6" t="s">
        <v>131</v>
      </c>
      <c r="C243" s="6" t="s">
        <v>11</v>
      </c>
      <c r="D243" s="29">
        <v>1999</v>
      </c>
      <c r="E243" s="7">
        <v>-63</v>
      </c>
      <c r="F243" s="56"/>
      <c r="G243" s="7" t="s">
        <v>55</v>
      </c>
      <c r="H243" s="42"/>
      <c r="I243" s="43"/>
      <c r="J243" s="44">
        <f t="shared" si="13"/>
        <v>0</v>
      </c>
      <c r="K243" s="22"/>
      <c r="L243" s="23"/>
      <c r="M243" s="14">
        <f t="shared" si="14"/>
        <v>0</v>
      </c>
      <c r="N243" s="22"/>
      <c r="O243" s="23"/>
      <c r="P243" s="14">
        <f t="shared" si="15"/>
        <v>0</v>
      </c>
      <c r="Q243" s="22"/>
      <c r="R243" s="23"/>
      <c r="S243" s="14">
        <f t="shared" si="16"/>
        <v>0</v>
      </c>
      <c r="T243" s="33" t="e">
        <f>#REF!+#REF!+J243+M243+P243+S243</f>
        <v>#REF!</v>
      </c>
    </row>
    <row r="244" spans="1:20" x14ac:dyDescent="0.15">
      <c r="A244" s="17">
        <v>240</v>
      </c>
      <c r="B244" s="6" t="s">
        <v>132</v>
      </c>
      <c r="C244" s="6" t="s">
        <v>11</v>
      </c>
      <c r="D244" s="29">
        <v>1999</v>
      </c>
      <c r="E244" s="7">
        <v>-68</v>
      </c>
      <c r="F244" s="56"/>
      <c r="G244" s="7" t="s">
        <v>55</v>
      </c>
      <c r="H244" s="42"/>
      <c r="I244" s="43"/>
      <c r="J244" s="44">
        <f t="shared" si="13"/>
        <v>0</v>
      </c>
      <c r="K244" s="22"/>
      <c r="L244" s="23"/>
      <c r="M244" s="14">
        <f t="shared" si="14"/>
        <v>0</v>
      </c>
      <c r="N244" s="22"/>
      <c r="O244" s="23"/>
      <c r="P244" s="14">
        <f t="shared" si="15"/>
        <v>0</v>
      </c>
      <c r="Q244" s="22"/>
      <c r="R244" s="23"/>
      <c r="S244" s="14">
        <f t="shared" si="16"/>
        <v>0</v>
      </c>
      <c r="T244" s="33">
        <f>J244+M244+P244+S244</f>
        <v>0</v>
      </c>
    </row>
    <row r="245" spans="1:20" hidden="1" x14ac:dyDescent="0.15">
      <c r="A245" s="17">
        <v>241</v>
      </c>
      <c r="B245" s="6" t="s">
        <v>121</v>
      </c>
      <c r="C245" s="6" t="s">
        <v>122</v>
      </c>
      <c r="D245" s="29">
        <v>1998</v>
      </c>
      <c r="E245" s="7">
        <v>-63</v>
      </c>
      <c r="F245" s="56"/>
      <c r="G245" s="7" t="s">
        <v>55</v>
      </c>
      <c r="H245" s="42"/>
      <c r="I245" s="43"/>
      <c r="J245" s="44">
        <f t="shared" si="13"/>
        <v>0</v>
      </c>
      <c r="K245" s="22"/>
      <c r="L245" s="23"/>
      <c r="M245" s="14">
        <f t="shared" si="14"/>
        <v>0</v>
      </c>
      <c r="N245" s="22"/>
      <c r="O245" s="23"/>
      <c r="P245" s="14">
        <f t="shared" si="15"/>
        <v>0</v>
      </c>
      <c r="Q245" s="22"/>
      <c r="R245" s="23"/>
      <c r="S245" s="14">
        <f t="shared" si="16"/>
        <v>0</v>
      </c>
      <c r="T245" s="33" t="e">
        <f>#REF!+#REF!+J245+M245+P245+S245</f>
        <v>#REF!</v>
      </c>
    </row>
    <row r="246" spans="1:20" x14ac:dyDescent="0.15">
      <c r="A246" s="17">
        <v>242</v>
      </c>
      <c r="B246" s="8" t="s">
        <v>138</v>
      </c>
      <c r="C246" s="8" t="s">
        <v>88</v>
      </c>
      <c r="D246" s="7">
        <v>2000</v>
      </c>
      <c r="E246" s="7">
        <v>-68</v>
      </c>
      <c r="F246" s="56"/>
      <c r="G246" s="7" t="s">
        <v>55</v>
      </c>
      <c r="H246" s="43"/>
      <c r="I246" s="43"/>
      <c r="J246" s="44">
        <f t="shared" si="13"/>
        <v>0</v>
      </c>
      <c r="K246" s="23"/>
      <c r="L246" s="23"/>
      <c r="M246" s="14">
        <f t="shared" si="14"/>
        <v>0</v>
      </c>
      <c r="N246" s="23"/>
      <c r="O246" s="23"/>
      <c r="P246" s="14">
        <f t="shared" si="15"/>
        <v>0</v>
      </c>
      <c r="Q246" s="23"/>
      <c r="R246" s="23"/>
      <c r="S246" s="14">
        <f t="shared" si="16"/>
        <v>0</v>
      </c>
      <c r="T246" s="33">
        <f>J246+M246+P246+S246</f>
        <v>0</v>
      </c>
    </row>
    <row r="247" spans="1:20" hidden="1" x14ac:dyDescent="0.15">
      <c r="A247" s="17">
        <v>243</v>
      </c>
      <c r="B247" s="6" t="s">
        <v>162</v>
      </c>
      <c r="C247" s="6" t="s">
        <v>157</v>
      </c>
      <c r="D247" s="29">
        <v>2000</v>
      </c>
      <c r="E247" s="7">
        <v>-63</v>
      </c>
      <c r="F247" s="56"/>
      <c r="G247" s="7" t="s">
        <v>55</v>
      </c>
      <c r="H247" s="42"/>
      <c r="I247" s="43"/>
      <c r="J247" s="44">
        <f t="shared" si="13"/>
        <v>0</v>
      </c>
      <c r="K247" s="22"/>
      <c r="L247" s="23"/>
      <c r="M247" s="14">
        <f t="shared" si="14"/>
        <v>0</v>
      </c>
      <c r="N247" s="22"/>
      <c r="O247" s="23"/>
      <c r="P247" s="14">
        <f t="shared" si="15"/>
        <v>0</v>
      </c>
      <c r="Q247" s="22"/>
      <c r="R247" s="23"/>
      <c r="S247" s="14">
        <f t="shared" si="16"/>
        <v>0</v>
      </c>
      <c r="T247" s="33" t="e">
        <f>#REF!+#REF!+J247+M247+P247+S247</f>
        <v>#REF!</v>
      </c>
    </row>
    <row r="248" spans="1:20" hidden="1" x14ac:dyDescent="0.15">
      <c r="A248" s="17">
        <v>244</v>
      </c>
      <c r="B248" s="6" t="s">
        <v>28</v>
      </c>
      <c r="C248" s="6" t="s">
        <v>102</v>
      </c>
      <c r="D248" s="29">
        <v>1998</v>
      </c>
      <c r="E248" s="7">
        <v>-74</v>
      </c>
      <c r="F248" s="56"/>
      <c r="G248" s="7" t="s">
        <v>55</v>
      </c>
      <c r="H248" s="42"/>
      <c r="I248" s="43"/>
      <c r="J248" s="44">
        <f t="shared" si="13"/>
        <v>0</v>
      </c>
      <c r="K248" s="22"/>
      <c r="L248" s="23"/>
      <c r="M248" s="14">
        <f t="shared" si="14"/>
        <v>0</v>
      </c>
      <c r="N248" s="22"/>
      <c r="O248" s="23"/>
      <c r="P248" s="14">
        <f t="shared" si="15"/>
        <v>0</v>
      </c>
      <c r="Q248" s="22"/>
      <c r="R248" s="23"/>
      <c r="S248" s="14">
        <f t="shared" si="16"/>
        <v>0</v>
      </c>
      <c r="T248" s="33" t="e">
        <f>#REF!+#REF!+J248+M248+P248+S248</f>
        <v>#REF!</v>
      </c>
    </row>
    <row r="249" spans="1:20" x14ac:dyDescent="0.15">
      <c r="A249" s="17">
        <v>245</v>
      </c>
      <c r="B249" s="8" t="s">
        <v>133</v>
      </c>
      <c r="C249" s="8" t="s">
        <v>88</v>
      </c>
      <c r="D249" s="7">
        <v>1997</v>
      </c>
      <c r="E249" s="7">
        <v>-80</v>
      </c>
      <c r="F249" s="56"/>
      <c r="G249" s="7" t="s">
        <v>55</v>
      </c>
      <c r="H249" s="43"/>
      <c r="I249" s="43"/>
      <c r="J249" s="44">
        <f t="shared" si="13"/>
        <v>0</v>
      </c>
      <c r="K249" s="23"/>
      <c r="L249" s="23"/>
      <c r="M249" s="14">
        <f t="shared" si="14"/>
        <v>0</v>
      </c>
      <c r="N249" s="23"/>
      <c r="O249" s="23"/>
      <c r="P249" s="14">
        <f t="shared" si="15"/>
        <v>0</v>
      </c>
      <c r="Q249" s="23"/>
      <c r="R249" s="23"/>
      <c r="S249" s="14">
        <f t="shared" si="16"/>
        <v>0</v>
      </c>
      <c r="T249" s="33">
        <f>J249+M249+P249+S249</f>
        <v>0</v>
      </c>
    </row>
    <row r="250" spans="1:20" x14ac:dyDescent="0.15">
      <c r="A250" s="17">
        <v>246</v>
      </c>
      <c r="B250" s="6" t="s">
        <v>181</v>
      </c>
      <c r="C250" s="6" t="s">
        <v>331</v>
      </c>
      <c r="D250" s="29">
        <v>2000</v>
      </c>
      <c r="E250" s="7" t="s">
        <v>53</v>
      </c>
      <c r="F250" s="56"/>
      <c r="G250" s="7" t="s">
        <v>55</v>
      </c>
      <c r="H250" s="42"/>
      <c r="I250" s="43"/>
      <c r="J250" s="44">
        <f t="shared" si="13"/>
        <v>0</v>
      </c>
      <c r="K250" s="22"/>
      <c r="L250" s="23"/>
      <c r="M250" s="14">
        <f t="shared" si="14"/>
        <v>0</v>
      </c>
      <c r="N250" s="22"/>
      <c r="O250" s="23"/>
      <c r="P250" s="14">
        <f t="shared" si="15"/>
        <v>0</v>
      </c>
      <c r="Q250" s="22"/>
      <c r="R250" s="23"/>
      <c r="S250" s="14">
        <f t="shared" si="16"/>
        <v>0</v>
      </c>
      <c r="T250" s="33">
        <f>J250+M250+P250+S250</f>
        <v>0</v>
      </c>
    </row>
    <row r="251" spans="1:20" hidden="1" x14ac:dyDescent="0.15">
      <c r="A251" s="17">
        <v>247</v>
      </c>
      <c r="B251" s="8" t="s">
        <v>144</v>
      </c>
      <c r="C251" s="8" t="s">
        <v>62</v>
      </c>
      <c r="D251" s="7">
        <v>1999</v>
      </c>
      <c r="E251" s="7">
        <v>-74</v>
      </c>
      <c r="F251" s="56"/>
      <c r="G251" s="7" t="s">
        <v>55</v>
      </c>
      <c r="H251" s="43"/>
      <c r="I251" s="43"/>
      <c r="J251" s="44">
        <f t="shared" si="13"/>
        <v>0</v>
      </c>
      <c r="K251" s="23"/>
      <c r="L251" s="23"/>
      <c r="M251" s="14">
        <f t="shared" si="14"/>
        <v>0</v>
      </c>
      <c r="N251" s="23"/>
      <c r="O251" s="23"/>
      <c r="P251" s="14">
        <f t="shared" si="15"/>
        <v>0</v>
      </c>
      <c r="Q251" s="23"/>
      <c r="R251" s="23"/>
      <c r="S251" s="14">
        <f t="shared" si="16"/>
        <v>0</v>
      </c>
      <c r="T251" s="33" t="e">
        <f>#REF!+#REF!+J251+M251+P251+S251</f>
        <v>#REF!</v>
      </c>
    </row>
    <row r="252" spans="1:20" x14ac:dyDescent="0.15">
      <c r="A252" s="17">
        <v>248</v>
      </c>
      <c r="B252" s="6" t="s">
        <v>19</v>
      </c>
      <c r="C252" s="6" t="s">
        <v>11</v>
      </c>
      <c r="D252" s="29">
        <v>2000</v>
      </c>
      <c r="E252" s="7">
        <v>-58</v>
      </c>
      <c r="F252" s="56"/>
      <c r="G252" s="7" t="s">
        <v>55</v>
      </c>
      <c r="H252" s="42"/>
      <c r="I252" s="43"/>
      <c r="J252" s="44">
        <f t="shared" si="13"/>
        <v>0</v>
      </c>
      <c r="K252" s="22"/>
      <c r="L252" s="23"/>
      <c r="M252" s="14">
        <f t="shared" si="14"/>
        <v>0</v>
      </c>
      <c r="N252" s="22"/>
      <c r="O252" s="23"/>
      <c r="P252" s="14">
        <f t="shared" si="15"/>
        <v>0</v>
      </c>
      <c r="Q252" s="22"/>
      <c r="R252" s="23"/>
      <c r="S252" s="14">
        <f t="shared" si="16"/>
        <v>0</v>
      </c>
      <c r="T252" s="33">
        <f>J252+M252+P252+S252</f>
        <v>0</v>
      </c>
    </row>
    <row r="253" spans="1:20" hidden="1" x14ac:dyDescent="0.15">
      <c r="A253" s="17">
        <v>249</v>
      </c>
      <c r="B253" s="8" t="s">
        <v>90</v>
      </c>
      <c r="C253" s="8" t="s">
        <v>91</v>
      </c>
      <c r="D253" s="7">
        <v>1998</v>
      </c>
      <c r="E253" s="7">
        <v>-63</v>
      </c>
      <c r="F253" s="56"/>
      <c r="G253" s="7" t="s">
        <v>55</v>
      </c>
      <c r="H253" s="43"/>
      <c r="I253" s="43"/>
      <c r="J253" s="44">
        <f t="shared" si="13"/>
        <v>0</v>
      </c>
      <c r="K253" s="23"/>
      <c r="L253" s="23"/>
      <c r="M253" s="14">
        <f t="shared" si="14"/>
        <v>0</v>
      </c>
      <c r="N253" s="23"/>
      <c r="O253" s="23"/>
      <c r="P253" s="14">
        <f t="shared" si="15"/>
        <v>0</v>
      </c>
      <c r="Q253" s="23"/>
      <c r="R253" s="23"/>
      <c r="S253" s="14">
        <f t="shared" si="16"/>
        <v>0</v>
      </c>
      <c r="T253" s="33" t="e">
        <f>#REF!+#REF!+J253+M253+P253+S253</f>
        <v>#REF!</v>
      </c>
    </row>
    <row r="254" spans="1:20" x14ac:dyDescent="0.15">
      <c r="A254" s="17">
        <v>250</v>
      </c>
      <c r="B254" s="8" t="s">
        <v>93</v>
      </c>
      <c r="C254" s="8" t="s">
        <v>83</v>
      </c>
      <c r="D254" s="7">
        <v>1998</v>
      </c>
      <c r="E254" s="7" t="s">
        <v>53</v>
      </c>
      <c r="F254" s="56"/>
      <c r="G254" s="7" t="s">
        <v>55</v>
      </c>
      <c r="H254" s="43"/>
      <c r="I254" s="43"/>
      <c r="J254" s="44">
        <f t="shared" si="13"/>
        <v>0</v>
      </c>
      <c r="K254" s="23"/>
      <c r="L254" s="23"/>
      <c r="M254" s="14">
        <f t="shared" si="14"/>
        <v>0</v>
      </c>
      <c r="N254" s="23"/>
      <c r="O254" s="23"/>
      <c r="P254" s="14">
        <f t="shared" si="15"/>
        <v>0</v>
      </c>
      <c r="Q254" s="23"/>
      <c r="R254" s="23"/>
      <c r="S254" s="14">
        <f t="shared" si="16"/>
        <v>0</v>
      </c>
      <c r="T254" s="33">
        <f>J254+M254+P254+S254</f>
        <v>0</v>
      </c>
    </row>
    <row r="255" spans="1:20" hidden="1" x14ac:dyDescent="0.15">
      <c r="A255" s="17">
        <v>251</v>
      </c>
      <c r="B255" s="6" t="s">
        <v>127</v>
      </c>
      <c r="C255" s="6" t="s">
        <v>128</v>
      </c>
      <c r="D255" s="29">
        <v>1998</v>
      </c>
      <c r="E255" s="7">
        <v>-87</v>
      </c>
      <c r="F255" s="56"/>
      <c r="G255" s="7" t="s">
        <v>55</v>
      </c>
      <c r="H255" s="42"/>
      <c r="I255" s="43"/>
      <c r="J255" s="44">
        <f t="shared" si="13"/>
        <v>0</v>
      </c>
      <c r="K255" s="22"/>
      <c r="L255" s="23"/>
      <c r="M255" s="14">
        <f t="shared" si="14"/>
        <v>0</v>
      </c>
      <c r="N255" s="22"/>
      <c r="O255" s="23"/>
      <c r="P255" s="14">
        <f t="shared" si="15"/>
        <v>0</v>
      </c>
      <c r="Q255" s="22"/>
      <c r="R255" s="23"/>
      <c r="S255" s="14">
        <f t="shared" si="16"/>
        <v>0</v>
      </c>
      <c r="T255" s="33" t="e">
        <f>#REF!+#REF!+J255+M255+P255+S255</f>
        <v>#REF!</v>
      </c>
    </row>
    <row r="256" spans="1:20" hidden="1" x14ac:dyDescent="0.15">
      <c r="A256" s="17">
        <v>252</v>
      </c>
      <c r="B256" s="6" t="s">
        <v>135</v>
      </c>
      <c r="C256" s="6" t="s">
        <v>104</v>
      </c>
      <c r="D256" s="29">
        <v>1999</v>
      </c>
      <c r="E256" s="7">
        <v>-54</v>
      </c>
      <c r="F256" s="56"/>
      <c r="G256" s="7" t="s">
        <v>55</v>
      </c>
      <c r="H256" s="42"/>
      <c r="I256" s="43"/>
      <c r="J256" s="44">
        <f t="shared" si="13"/>
        <v>0</v>
      </c>
      <c r="K256" s="22"/>
      <c r="L256" s="23"/>
      <c r="M256" s="14">
        <f t="shared" si="14"/>
        <v>0</v>
      </c>
      <c r="N256" s="22"/>
      <c r="O256" s="23"/>
      <c r="P256" s="14">
        <f t="shared" si="15"/>
        <v>0</v>
      </c>
      <c r="Q256" s="22"/>
      <c r="R256" s="23"/>
      <c r="S256" s="14">
        <f t="shared" si="16"/>
        <v>0</v>
      </c>
      <c r="T256" s="33" t="e">
        <f>#REF!+#REF!+J256+M256+P256+S256</f>
        <v>#REF!</v>
      </c>
    </row>
    <row r="257" spans="1:20" x14ac:dyDescent="0.15">
      <c r="A257" s="17">
        <v>253</v>
      </c>
      <c r="B257" s="6" t="s">
        <v>136</v>
      </c>
      <c r="C257" s="6" t="s">
        <v>104</v>
      </c>
      <c r="D257" s="29">
        <v>1999</v>
      </c>
      <c r="E257" s="7">
        <v>-58</v>
      </c>
      <c r="F257" s="56"/>
      <c r="G257" s="7" t="s">
        <v>55</v>
      </c>
      <c r="H257" s="42"/>
      <c r="I257" s="43"/>
      <c r="J257" s="44">
        <f t="shared" si="13"/>
        <v>0</v>
      </c>
      <c r="K257" s="22"/>
      <c r="L257" s="23"/>
      <c r="M257" s="14">
        <f t="shared" si="14"/>
        <v>0</v>
      </c>
      <c r="N257" s="22"/>
      <c r="O257" s="23"/>
      <c r="P257" s="14">
        <f t="shared" si="15"/>
        <v>0</v>
      </c>
      <c r="Q257" s="22"/>
      <c r="R257" s="23"/>
      <c r="S257" s="14">
        <f t="shared" si="16"/>
        <v>0</v>
      </c>
      <c r="T257" s="33">
        <f>J257+M257+P257+S257</f>
        <v>0</v>
      </c>
    </row>
    <row r="258" spans="1:20" x14ac:dyDescent="0.15">
      <c r="A258" s="17">
        <v>254</v>
      </c>
      <c r="B258" s="6" t="s">
        <v>150</v>
      </c>
      <c r="C258" s="6" t="s">
        <v>12</v>
      </c>
      <c r="D258" s="29">
        <v>1998</v>
      </c>
      <c r="E258" s="7" t="s">
        <v>53</v>
      </c>
      <c r="F258" s="56"/>
      <c r="G258" s="7" t="s">
        <v>55</v>
      </c>
      <c r="H258" s="42"/>
      <c r="I258" s="43"/>
      <c r="J258" s="44">
        <f t="shared" si="13"/>
        <v>0</v>
      </c>
      <c r="K258" s="22"/>
      <c r="L258" s="23"/>
      <c r="M258" s="14">
        <f t="shared" si="14"/>
        <v>0</v>
      </c>
      <c r="N258" s="22"/>
      <c r="O258" s="23"/>
      <c r="P258" s="14">
        <f t="shared" si="15"/>
        <v>0</v>
      </c>
      <c r="Q258" s="22"/>
      <c r="R258" s="23"/>
      <c r="S258" s="14">
        <f t="shared" si="16"/>
        <v>0</v>
      </c>
      <c r="T258" s="33">
        <f>J258+M258+P258+S258</f>
        <v>0</v>
      </c>
    </row>
    <row r="259" spans="1:20" x14ac:dyDescent="0.15">
      <c r="A259" s="17">
        <v>255</v>
      </c>
      <c r="B259" s="6" t="s">
        <v>192</v>
      </c>
      <c r="C259" s="8" t="s">
        <v>86</v>
      </c>
      <c r="D259" s="7">
        <v>1999</v>
      </c>
      <c r="E259" s="7">
        <v>-68</v>
      </c>
      <c r="F259" s="56"/>
      <c r="G259" s="7" t="s">
        <v>55</v>
      </c>
      <c r="H259" s="42"/>
      <c r="I259" s="43"/>
      <c r="J259" s="44">
        <f t="shared" si="13"/>
        <v>0</v>
      </c>
      <c r="K259" s="22"/>
      <c r="L259" s="23"/>
      <c r="M259" s="14">
        <f t="shared" si="14"/>
        <v>0</v>
      </c>
      <c r="N259" s="22"/>
      <c r="O259" s="23"/>
      <c r="P259" s="14">
        <f t="shared" si="15"/>
        <v>0</v>
      </c>
      <c r="Q259" s="22"/>
      <c r="R259" s="23"/>
      <c r="S259" s="14">
        <f t="shared" si="16"/>
        <v>0</v>
      </c>
      <c r="T259" s="33">
        <f>J259+M259+P259+S259</f>
        <v>0</v>
      </c>
    </row>
    <row r="260" spans="1:20" hidden="1" x14ac:dyDescent="0.15">
      <c r="A260" s="17">
        <v>256</v>
      </c>
      <c r="B260" s="6" t="s">
        <v>29</v>
      </c>
      <c r="C260" s="6" t="s">
        <v>1</v>
      </c>
      <c r="D260" s="29">
        <v>1999</v>
      </c>
      <c r="E260" s="7">
        <v>-74</v>
      </c>
      <c r="F260" s="56"/>
      <c r="G260" s="7" t="s">
        <v>55</v>
      </c>
      <c r="H260" s="42"/>
      <c r="I260" s="43"/>
      <c r="J260" s="44">
        <f t="shared" si="13"/>
        <v>0</v>
      </c>
      <c r="K260" s="22"/>
      <c r="L260" s="23"/>
      <c r="M260" s="14">
        <f t="shared" si="14"/>
        <v>0</v>
      </c>
      <c r="N260" s="22"/>
      <c r="O260" s="23"/>
      <c r="P260" s="14">
        <f t="shared" si="15"/>
        <v>0</v>
      </c>
      <c r="Q260" s="22"/>
      <c r="R260" s="23"/>
      <c r="S260" s="14">
        <f t="shared" si="16"/>
        <v>0</v>
      </c>
      <c r="T260" s="33" t="e">
        <f>#REF!+#REF!+J260+M260+P260+S260</f>
        <v>#REF!</v>
      </c>
    </row>
    <row r="261" spans="1:20" x14ac:dyDescent="0.15">
      <c r="A261" s="17">
        <v>257</v>
      </c>
      <c r="B261" s="8" t="s">
        <v>94</v>
      </c>
      <c r="C261" s="8" t="s">
        <v>88</v>
      </c>
      <c r="D261" s="7">
        <v>1998</v>
      </c>
      <c r="E261" s="7">
        <v>-80</v>
      </c>
      <c r="F261" s="56"/>
      <c r="G261" s="7" t="s">
        <v>55</v>
      </c>
      <c r="H261" s="43"/>
      <c r="I261" s="43"/>
      <c r="J261" s="44">
        <f t="shared" ref="J261:J319" si="17">($J$3*(IF(H261=1,5,IF(H261=2,3,IF(H261=3,1.8,IF(H261=5,1.08,IF(H261=9,0.75,IF(H261=17,0.53,IF(H261=33,0.37,IF(H261&gt;=65,0.26,0))))))))))+(I261*1*$J$3)</f>
        <v>0</v>
      </c>
      <c r="K261" s="23"/>
      <c r="L261" s="23"/>
      <c r="M261" s="14">
        <f t="shared" ref="M261:M319" si="18">($M$3*(IF(K261=1,5,IF(K261=2,3,IF(K261=3,1.8,IF(K261=5,1.08,IF(K261=9,0.75,IF(K261=17,0.53,IF(K261=33,0.37,IF(K261&gt;=65,0.26,0))))))))))+(L261*1*$M$3)</f>
        <v>0</v>
      </c>
      <c r="N261" s="23"/>
      <c r="O261" s="23"/>
      <c r="P261" s="14">
        <f t="shared" ref="P261:P319" si="19">($P$3*(IF(N261=1,5,IF(N261=2,3,IF(N261=3,1.8,IF(N261=5,1.08,IF(N261=9,0.75,IF(N261=17,0.53,IF(N261=33,0.37,IF(N261&gt;=65,0.26,0))))))))))+(O261*1*$P$3)</f>
        <v>0</v>
      </c>
      <c r="Q261" s="23"/>
      <c r="R261" s="23"/>
      <c r="S261" s="14">
        <f t="shared" ref="S261:S319" si="20">($S$3*(IF(Q261=1,5,IF(Q261=2,3,IF(Q261=3,1.8,IF(Q261=5,1.08,IF(Q261=9,0.75,IF(Q261=17,0.53,IF(Q261=33,0.37,IF(Q261&gt;=65,0.26,0))))))))))+(R261*1*$S$3)</f>
        <v>0</v>
      </c>
      <c r="T261" s="33">
        <f>J261+M261+P261+S261</f>
        <v>0</v>
      </c>
    </row>
    <row r="262" spans="1:20" hidden="1" x14ac:dyDescent="0.15">
      <c r="A262" s="17">
        <v>258</v>
      </c>
      <c r="B262" s="6" t="s">
        <v>146</v>
      </c>
      <c r="C262" s="6" t="s">
        <v>103</v>
      </c>
      <c r="D262" s="29">
        <v>2001</v>
      </c>
      <c r="E262" s="7">
        <v>-74</v>
      </c>
      <c r="F262" s="56"/>
      <c r="G262" s="7" t="s">
        <v>55</v>
      </c>
      <c r="H262" s="42"/>
      <c r="I262" s="43"/>
      <c r="J262" s="44">
        <f t="shared" si="17"/>
        <v>0</v>
      </c>
      <c r="K262" s="22"/>
      <c r="L262" s="23"/>
      <c r="M262" s="14">
        <f t="shared" si="18"/>
        <v>0</v>
      </c>
      <c r="N262" s="22"/>
      <c r="O262" s="23"/>
      <c r="P262" s="14">
        <f t="shared" si="19"/>
        <v>0</v>
      </c>
      <c r="Q262" s="22"/>
      <c r="R262" s="23"/>
      <c r="S262" s="14">
        <f t="shared" si="20"/>
        <v>0</v>
      </c>
      <c r="T262" s="33" t="e">
        <f>#REF!+#REF!+J262+M262+P262+S262</f>
        <v>#REF!</v>
      </c>
    </row>
    <row r="263" spans="1:20" x14ac:dyDescent="0.15">
      <c r="A263" s="17">
        <v>259</v>
      </c>
      <c r="B263" s="6" t="s">
        <v>143</v>
      </c>
      <c r="C263" s="6" t="s">
        <v>113</v>
      </c>
      <c r="D263" s="29">
        <v>1999</v>
      </c>
      <c r="E263" s="7">
        <v>-80</v>
      </c>
      <c r="F263" s="56"/>
      <c r="G263" s="7" t="s">
        <v>55</v>
      </c>
      <c r="H263" s="42"/>
      <c r="I263" s="43"/>
      <c r="J263" s="44">
        <f t="shared" si="17"/>
        <v>0</v>
      </c>
      <c r="K263" s="22"/>
      <c r="L263" s="23"/>
      <c r="M263" s="14">
        <f t="shared" si="18"/>
        <v>0</v>
      </c>
      <c r="N263" s="22"/>
      <c r="O263" s="23"/>
      <c r="P263" s="14">
        <f t="shared" si="19"/>
        <v>0</v>
      </c>
      <c r="Q263" s="22"/>
      <c r="R263" s="23"/>
      <c r="S263" s="14">
        <f t="shared" si="20"/>
        <v>0</v>
      </c>
      <c r="T263" s="33">
        <f>J263+M263+P263+S263</f>
        <v>0</v>
      </c>
    </row>
    <row r="264" spans="1:20" hidden="1" x14ac:dyDescent="0.15">
      <c r="A264" s="17">
        <v>260</v>
      </c>
      <c r="B264" s="6" t="s">
        <v>178</v>
      </c>
      <c r="C264" s="6" t="s">
        <v>113</v>
      </c>
      <c r="D264" s="29">
        <v>1999</v>
      </c>
      <c r="E264" s="7">
        <v>-74</v>
      </c>
      <c r="F264" s="56"/>
      <c r="G264" s="7" t="s">
        <v>55</v>
      </c>
      <c r="H264" s="42"/>
      <c r="I264" s="43"/>
      <c r="J264" s="44">
        <f t="shared" si="17"/>
        <v>0</v>
      </c>
      <c r="K264" s="22"/>
      <c r="L264" s="23"/>
      <c r="M264" s="14">
        <f t="shared" si="18"/>
        <v>0</v>
      </c>
      <c r="N264" s="22"/>
      <c r="O264" s="23"/>
      <c r="P264" s="14">
        <f t="shared" si="19"/>
        <v>0</v>
      </c>
      <c r="Q264" s="22"/>
      <c r="R264" s="23"/>
      <c r="S264" s="14">
        <f t="shared" si="20"/>
        <v>0</v>
      </c>
      <c r="T264" s="33" t="e">
        <f>#REF!+#REF!+J264+M264+P264+S264</f>
        <v>#REF!</v>
      </c>
    </row>
    <row r="265" spans="1:20" x14ac:dyDescent="0.15">
      <c r="A265" s="17">
        <v>261</v>
      </c>
      <c r="B265" s="6" t="s">
        <v>149</v>
      </c>
      <c r="C265" s="6" t="s">
        <v>331</v>
      </c>
      <c r="D265" s="29">
        <v>1999</v>
      </c>
      <c r="E265" s="7">
        <v>-80</v>
      </c>
      <c r="F265" s="56"/>
      <c r="G265" s="7" t="s">
        <v>55</v>
      </c>
      <c r="H265" s="42"/>
      <c r="I265" s="43"/>
      <c r="J265" s="44">
        <f t="shared" si="17"/>
        <v>0</v>
      </c>
      <c r="K265" s="22"/>
      <c r="L265" s="23"/>
      <c r="M265" s="14">
        <f t="shared" si="18"/>
        <v>0</v>
      </c>
      <c r="N265" s="22"/>
      <c r="O265" s="23"/>
      <c r="P265" s="14">
        <f t="shared" si="19"/>
        <v>0</v>
      </c>
      <c r="Q265" s="22"/>
      <c r="R265" s="23"/>
      <c r="S265" s="14">
        <f t="shared" si="20"/>
        <v>0</v>
      </c>
      <c r="T265" s="33">
        <f>J265+M265+P265+S265</f>
        <v>0</v>
      </c>
    </row>
    <row r="266" spans="1:20" x14ac:dyDescent="0.15">
      <c r="A266" s="17">
        <v>262</v>
      </c>
      <c r="B266" s="6" t="s">
        <v>173</v>
      </c>
      <c r="C266" s="6" t="s">
        <v>331</v>
      </c>
      <c r="D266" s="29">
        <v>2000</v>
      </c>
      <c r="E266" s="7">
        <v>-58</v>
      </c>
      <c r="F266" s="56"/>
      <c r="G266" s="7" t="s">
        <v>55</v>
      </c>
      <c r="H266" s="42"/>
      <c r="I266" s="43"/>
      <c r="J266" s="44">
        <f t="shared" si="17"/>
        <v>0</v>
      </c>
      <c r="K266" s="22"/>
      <c r="L266" s="23"/>
      <c r="M266" s="14">
        <f t="shared" si="18"/>
        <v>0</v>
      </c>
      <c r="N266" s="22"/>
      <c r="O266" s="23"/>
      <c r="P266" s="14">
        <f t="shared" si="19"/>
        <v>0</v>
      </c>
      <c r="Q266" s="22"/>
      <c r="R266" s="23"/>
      <c r="S266" s="14">
        <f t="shared" si="20"/>
        <v>0</v>
      </c>
      <c r="T266" s="33">
        <f>J266+M266+P266+S266</f>
        <v>0</v>
      </c>
    </row>
    <row r="267" spans="1:20" hidden="1" x14ac:dyDescent="0.15">
      <c r="A267" s="17">
        <v>263</v>
      </c>
      <c r="B267" s="8" t="s">
        <v>189</v>
      </c>
      <c r="C267" s="8" t="s">
        <v>88</v>
      </c>
      <c r="D267" s="7">
        <v>2002</v>
      </c>
      <c r="E267" s="7">
        <v>-54</v>
      </c>
      <c r="F267" s="56"/>
      <c r="G267" s="7" t="s">
        <v>55</v>
      </c>
      <c r="H267" s="43"/>
      <c r="I267" s="43"/>
      <c r="J267" s="44">
        <f t="shared" si="17"/>
        <v>0</v>
      </c>
      <c r="K267" s="23"/>
      <c r="L267" s="23"/>
      <c r="M267" s="14">
        <f t="shared" si="18"/>
        <v>0</v>
      </c>
      <c r="N267" s="23"/>
      <c r="O267" s="23"/>
      <c r="P267" s="14">
        <f t="shared" si="19"/>
        <v>0</v>
      </c>
      <c r="Q267" s="23"/>
      <c r="R267" s="23"/>
      <c r="S267" s="14">
        <f t="shared" si="20"/>
        <v>0</v>
      </c>
      <c r="T267" s="33" t="e">
        <f>#REF!+#REF!+J267+M267+P267+S267</f>
        <v>#REF!</v>
      </c>
    </row>
    <row r="268" spans="1:20" hidden="1" x14ac:dyDescent="0.15">
      <c r="A268" s="17">
        <v>264</v>
      </c>
      <c r="B268" s="6" t="s">
        <v>81</v>
      </c>
      <c r="C268" s="8" t="s">
        <v>82</v>
      </c>
      <c r="D268" s="7">
        <v>1997</v>
      </c>
      <c r="E268" s="7">
        <v>-87</v>
      </c>
      <c r="F268" s="56"/>
      <c r="G268" s="7" t="s">
        <v>55</v>
      </c>
      <c r="H268" s="42"/>
      <c r="I268" s="43"/>
      <c r="J268" s="44">
        <f t="shared" si="17"/>
        <v>0</v>
      </c>
      <c r="K268" s="22"/>
      <c r="L268" s="23"/>
      <c r="M268" s="14">
        <f t="shared" si="18"/>
        <v>0</v>
      </c>
      <c r="N268" s="22"/>
      <c r="O268" s="23"/>
      <c r="P268" s="14">
        <f t="shared" si="19"/>
        <v>0</v>
      </c>
      <c r="Q268" s="22"/>
      <c r="R268" s="23"/>
      <c r="S268" s="14">
        <f t="shared" si="20"/>
        <v>0</v>
      </c>
      <c r="T268" s="33" t="e">
        <f>#REF!+#REF!+J268+M268+P268+S268</f>
        <v>#REF!</v>
      </c>
    </row>
    <row r="269" spans="1:20" x14ac:dyDescent="0.15">
      <c r="A269" s="17">
        <v>265</v>
      </c>
      <c r="B269" s="8" t="s">
        <v>81</v>
      </c>
      <c r="C269" s="8" t="s">
        <v>82</v>
      </c>
      <c r="D269" s="7">
        <v>1997</v>
      </c>
      <c r="E269" s="7">
        <v>-80</v>
      </c>
      <c r="F269" s="56"/>
      <c r="G269" s="7" t="s">
        <v>55</v>
      </c>
      <c r="H269" s="43"/>
      <c r="I269" s="43"/>
      <c r="J269" s="44">
        <f t="shared" si="17"/>
        <v>0</v>
      </c>
      <c r="K269" s="23"/>
      <c r="L269" s="23"/>
      <c r="M269" s="14">
        <f t="shared" si="18"/>
        <v>0</v>
      </c>
      <c r="N269" s="23"/>
      <c r="O269" s="23"/>
      <c r="P269" s="14">
        <f t="shared" si="19"/>
        <v>0</v>
      </c>
      <c r="Q269" s="23"/>
      <c r="R269" s="23"/>
      <c r="S269" s="14">
        <f t="shared" si="20"/>
        <v>0</v>
      </c>
      <c r="T269" s="33">
        <f>J269+M269+P269+S269</f>
        <v>0</v>
      </c>
    </row>
    <row r="270" spans="1:20" x14ac:dyDescent="0.15">
      <c r="A270" s="17">
        <v>266</v>
      </c>
      <c r="B270" s="8" t="s">
        <v>171</v>
      </c>
      <c r="C270" s="8" t="s">
        <v>106</v>
      </c>
      <c r="D270" s="7">
        <v>2000</v>
      </c>
      <c r="E270" s="7">
        <v>-68</v>
      </c>
      <c r="F270" s="56"/>
      <c r="G270" s="7" t="s">
        <v>55</v>
      </c>
      <c r="H270" s="43"/>
      <c r="I270" s="43"/>
      <c r="J270" s="44">
        <f t="shared" si="17"/>
        <v>0</v>
      </c>
      <c r="K270" s="23"/>
      <c r="L270" s="23"/>
      <c r="M270" s="14">
        <f t="shared" si="18"/>
        <v>0</v>
      </c>
      <c r="N270" s="23"/>
      <c r="O270" s="23"/>
      <c r="P270" s="14">
        <f t="shared" si="19"/>
        <v>0</v>
      </c>
      <c r="Q270" s="23"/>
      <c r="R270" s="23"/>
      <c r="S270" s="14">
        <f t="shared" si="20"/>
        <v>0</v>
      </c>
      <c r="T270" s="33">
        <f>J270+M270+P270+S270</f>
        <v>0</v>
      </c>
    </row>
    <row r="271" spans="1:20" x14ac:dyDescent="0.15">
      <c r="A271" s="17">
        <v>267</v>
      </c>
      <c r="B271" s="8" t="s">
        <v>184</v>
      </c>
      <c r="C271" s="8" t="s">
        <v>180</v>
      </c>
      <c r="D271" s="7">
        <v>2000</v>
      </c>
      <c r="E271" s="7" t="s">
        <v>53</v>
      </c>
      <c r="F271" s="56"/>
      <c r="G271" s="7" t="s">
        <v>55</v>
      </c>
      <c r="H271" s="43"/>
      <c r="I271" s="43"/>
      <c r="J271" s="44">
        <f t="shared" si="17"/>
        <v>0</v>
      </c>
      <c r="K271" s="23"/>
      <c r="L271" s="23"/>
      <c r="M271" s="14">
        <f t="shared" si="18"/>
        <v>0</v>
      </c>
      <c r="N271" s="23"/>
      <c r="O271" s="23"/>
      <c r="P271" s="14">
        <f t="shared" si="19"/>
        <v>0</v>
      </c>
      <c r="Q271" s="23"/>
      <c r="R271" s="23"/>
      <c r="S271" s="14">
        <f t="shared" si="20"/>
        <v>0</v>
      </c>
      <c r="T271" s="33">
        <f>J271+M271+P271+S271</f>
        <v>0</v>
      </c>
    </row>
    <row r="272" spans="1:20" x14ac:dyDescent="0.15">
      <c r="A272" s="17">
        <v>268</v>
      </c>
      <c r="B272" s="6" t="s">
        <v>24</v>
      </c>
      <c r="C272" s="6" t="s">
        <v>102</v>
      </c>
      <c r="D272" s="29">
        <v>1998</v>
      </c>
      <c r="E272" s="7">
        <v>-68</v>
      </c>
      <c r="F272" s="56"/>
      <c r="G272" s="7" t="s">
        <v>55</v>
      </c>
      <c r="H272" s="42"/>
      <c r="I272" s="43"/>
      <c r="J272" s="44">
        <f t="shared" si="17"/>
        <v>0</v>
      </c>
      <c r="K272" s="22"/>
      <c r="L272" s="23"/>
      <c r="M272" s="14">
        <f t="shared" si="18"/>
        <v>0</v>
      </c>
      <c r="N272" s="22"/>
      <c r="O272" s="23"/>
      <c r="P272" s="14">
        <f t="shared" si="19"/>
        <v>0</v>
      </c>
      <c r="Q272" s="22"/>
      <c r="R272" s="23"/>
      <c r="S272" s="14">
        <f t="shared" si="20"/>
        <v>0</v>
      </c>
      <c r="T272" s="33">
        <f>J272+M272+P272+S272</f>
        <v>0</v>
      </c>
    </row>
    <row r="273" spans="1:20" x14ac:dyDescent="0.15">
      <c r="A273" s="17">
        <v>269</v>
      </c>
      <c r="B273" s="6" t="s">
        <v>238</v>
      </c>
      <c r="C273" s="6" t="s">
        <v>180</v>
      </c>
      <c r="D273" s="29">
        <v>2002</v>
      </c>
      <c r="E273" s="7">
        <v>-49</v>
      </c>
      <c r="F273" s="56"/>
      <c r="G273" s="7" t="s">
        <v>56</v>
      </c>
      <c r="H273" s="42"/>
      <c r="I273" s="43"/>
      <c r="J273" s="44">
        <f t="shared" si="17"/>
        <v>0</v>
      </c>
      <c r="K273" s="22"/>
      <c r="L273" s="23"/>
      <c r="M273" s="14">
        <f t="shared" si="18"/>
        <v>0</v>
      </c>
      <c r="N273" s="22"/>
      <c r="O273" s="23"/>
      <c r="P273" s="14">
        <f t="shared" si="19"/>
        <v>0</v>
      </c>
      <c r="Q273" s="22"/>
      <c r="R273" s="23"/>
      <c r="S273" s="14">
        <f t="shared" si="20"/>
        <v>0</v>
      </c>
      <c r="T273" s="33">
        <f>J273+M273+P273+S273</f>
        <v>0</v>
      </c>
    </row>
    <row r="274" spans="1:20" hidden="1" x14ac:dyDescent="0.15">
      <c r="A274" s="17">
        <v>270</v>
      </c>
      <c r="B274" s="6" t="s">
        <v>153</v>
      </c>
      <c r="C274" s="6" t="s">
        <v>7</v>
      </c>
      <c r="D274" s="29">
        <v>2000</v>
      </c>
      <c r="E274" s="7">
        <v>-62</v>
      </c>
      <c r="F274" s="56"/>
      <c r="G274" s="7" t="s">
        <v>56</v>
      </c>
      <c r="H274" s="42"/>
      <c r="I274" s="43"/>
      <c r="J274" s="44">
        <f t="shared" si="17"/>
        <v>0</v>
      </c>
      <c r="K274" s="22"/>
      <c r="L274" s="23"/>
      <c r="M274" s="14">
        <f t="shared" si="18"/>
        <v>0</v>
      </c>
      <c r="N274" s="22"/>
      <c r="O274" s="23"/>
      <c r="P274" s="14">
        <f t="shared" si="19"/>
        <v>0</v>
      </c>
      <c r="Q274" s="22"/>
      <c r="R274" s="23"/>
      <c r="S274" s="14">
        <f t="shared" si="20"/>
        <v>0</v>
      </c>
      <c r="T274" s="33" t="e">
        <f>#REF!+#REF!+J274+M274+P274+S274</f>
        <v>#REF!</v>
      </c>
    </row>
    <row r="275" spans="1:20" x14ac:dyDescent="0.15">
      <c r="A275" s="17">
        <v>271</v>
      </c>
      <c r="B275" s="6" t="s">
        <v>31</v>
      </c>
      <c r="C275" s="6" t="s">
        <v>0</v>
      </c>
      <c r="D275" s="29">
        <v>2000</v>
      </c>
      <c r="E275" s="7">
        <v>-80</v>
      </c>
      <c r="F275" s="56"/>
      <c r="G275" s="7" t="s">
        <v>55</v>
      </c>
      <c r="H275" s="42"/>
      <c r="I275" s="43"/>
      <c r="J275" s="44">
        <f t="shared" si="17"/>
        <v>0</v>
      </c>
      <c r="K275" s="22"/>
      <c r="L275" s="23"/>
      <c r="M275" s="14">
        <f t="shared" si="18"/>
        <v>0</v>
      </c>
      <c r="N275" s="22"/>
      <c r="O275" s="23"/>
      <c r="P275" s="14">
        <f t="shared" si="19"/>
        <v>0</v>
      </c>
      <c r="Q275" s="22"/>
      <c r="R275" s="23"/>
      <c r="S275" s="14">
        <f t="shared" si="20"/>
        <v>0</v>
      </c>
      <c r="T275" s="33">
        <f>J275+M275+P275+S275</f>
        <v>0</v>
      </c>
    </row>
    <row r="276" spans="1:20" x14ac:dyDescent="0.15">
      <c r="A276" s="17">
        <v>272</v>
      </c>
      <c r="B276" s="6" t="s">
        <v>36</v>
      </c>
      <c r="C276" s="6" t="s">
        <v>99</v>
      </c>
      <c r="D276" s="29">
        <v>1998</v>
      </c>
      <c r="E276" s="7">
        <v>-49</v>
      </c>
      <c r="F276" s="56"/>
      <c r="G276" s="7" t="s">
        <v>56</v>
      </c>
      <c r="H276" s="42"/>
      <c r="I276" s="43"/>
      <c r="J276" s="44">
        <f t="shared" si="17"/>
        <v>0</v>
      </c>
      <c r="K276" s="22"/>
      <c r="L276" s="23"/>
      <c r="M276" s="14">
        <f t="shared" si="18"/>
        <v>0</v>
      </c>
      <c r="N276" s="22"/>
      <c r="O276" s="23"/>
      <c r="P276" s="14">
        <f t="shared" si="19"/>
        <v>0</v>
      </c>
      <c r="Q276" s="22"/>
      <c r="R276" s="23"/>
      <c r="S276" s="14">
        <f t="shared" si="20"/>
        <v>0</v>
      </c>
      <c r="T276" s="33">
        <f>J276+M276+P276+S276</f>
        <v>0</v>
      </c>
    </row>
    <row r="277" spans="1:20" x14ac:dyDescent="0.15">
      <c r="A277" s="17">
        <v>273</v>
      </c>
      <c r="B277" s="8" t="s">
        <v>187</v>
      </c>
      <c r="C277" s="8" t="s">
        <v>96</v>
      </c>
      <c r="D277" s="7">
        <v>2000</v>
      </c>
      <c r="E277" s="7">
        <v>-68</v>
      </c>
      <c r="F277" s="56"/>
      <c r="G277" s="7" t="s">
        <v>55</v>
      </c>
      <c r="H277" s="43"/>
      <c r="I277" s="43"/>
      <c r="J277" s="44">
        <f t="shared" si="17"/>
        <v>0</v>
      </c>
      <c r="K277" s="23"/>
      <c r="L277" s="23"/>
      <c r="M277" s="14">
        <f t="shared" si="18"/>
        <v>0</v>
      </c>
      <c r="N277" s="23"/>
      <c r="O277" s="23"/>
      <c r="P277" s="14">
        <f t="shared" si="19"/>
        <v>0</v>
      </c>
      <c r="Q277" s="23"/>
      <c r="R277" s="23"/>
      <c r="S277" s="14">
        <f t="shared" si="20"/>
        <v>0</v>
      </c>
      <c r="T277" s="33">
        <f>J277+M277+P277+S277</f>
        <v>0</v>
      </c>
    </row>
    <row r="278" spans="1:20" hidden="1" x14ac:dyDescent="0.15">
      <c r="A278" s="17">
        <v>274</v>
      </c>
      <c r="B278" s="6" t="s">
        <v>46</v>
      </c>
      <c r="C278" s="6" t="s">
        <v>0</v>
      </c>
      <c r="D278" s="29">
        <v>2001</v>
      </c>
      <c r="E278" s="7">
        <v>-62</v>
      </c>
      <c r="F278" s="56"/>
      <c r="G278" s="7" t="s">
        <v>56</v>
      </c>
      <c r="H278" s="42"/>
      <c r="I278" s="43"/>
      <c r="J278" s="44">
        <f t="shared" si="17"/>
        <v>0</v>
      </c>
      <c r="K278" s="22"/>
      <c r="L278" s="23"/>
      <c r="M278" s="14">
        <f t="shared" si="18"/>
        <v>0</v>
      </c>
      <c r="N278" s="22"/>
      <c r="O278" s="23"/>
      <c r="P278" s="14">
        <f t="shared" si="19"/>
        <v>0</v>
      </c>
      <c r="Q278" s="22"/>
      <c r="R278" s="23"/>
      <c r="S278" s="14">
        <f t="shared" si="20"/>
        <v>0</v>
      </c>
      <c r="T278" s="33" t="e">
        <f>#REF!+#REF!+J278+M278+P278+S278</f>
        <v>#REF!</v>
      </c>
    </row>
    <row r="279" spans="1:20" hidden="1" x14ac:dyDescent="0.15">
      <c r="A279" s="17">
        <v>275</v>
      </c>
      <c r="B279" s="6" t="s">
        <v>290</v>
      </c>
      <c r="C279" s="6" t="s">
        <v>105</v>
      </c>
      <c r="D279" s="29">
        <v>2001</v>
      </c>
      <c r="E279" s="7">
        <v>-53</v>
      </c>
      <c r="F279" s="56"/>
      <c r="G279" s="7" t="s">
        <v>56</v>
      </c>
      <c r="H279" s="42"/>
      <c r="I279" s="43"/>
      <c r="J279" s="44">
        <f t="shared" si="17"/>
        <v>0</v>
      </c>
      <c r="K279" s="22"/>
      <c r="L279" s="23"/>
      <c r="M279" s="14">
        <f t="shared" si="18"/>
        <v>0</v>
      </c>
      <c r="N279" s="22"/>
      <c r="O279" s="23"/>
      <c r="P279" s="14">
        <f t="shared" si="19"/>
        <v>0</v>
      </c>
      <c r="Q279" s="22"/>
      <c r="R279" s="23"/>
      <c r="S279" s="14">
        <f t="shared" si="20"/>
        <v>0</v>
      </c>
      <c r="T279" s="33" t="e">
        <f>#REF!+#REF!+J279+M279+P279+S279</f>
        <v>#REF!</v>
      </c>
    </row>
    <row r="280" spans="1:20" hidden="1" x14ac:dyDescent="0.15">
      <c r="A280" s="17">
        <v>276</v>
      </c>
      <c r="B280" s="6" t="s">
        <v>67</v>
      </c>
      <c r="C280" s="6" t="s">
        <v>3</v>
      </c>
      <c r="D280" s="29">
        <v>1999</v>
      </c>
      <c r="E280" s="7">
        <v>-63</v>
      </c>
      <c r="F280" s="56"/>
      <c r="G280" s="7" t="s">
        <v>55</v>
      </c>
      <c r="H280" s="42"/>
      <c r="I280" s="43"/>
      <c r="J280" s="44">
        <f t="shared" si="17"/>
        <v>0</v>
      </c>
      <c r="K280" s="22"/>
      <c r="L280" s="23"/>
      <c r="M280" s="14">
        <f t="shared" si="18"/>
        <v>0</v>
      </c>
      <c r="N280" s="22"/>
      <c r="O280" s="23"/>
      <c r="P280" s="14">
        <f t="shared" si="19"/>
        <v>0</v>
      </c>
      <c r="Q280" s="22"/>
      <c r="R280" s="23"/>
      <c r="S280" s="14">
        <f t="shared" si="20"/>
        <v>0</v>
      </c>
      <c r="T280" s="33" t="e">
        <f>#REF!+#REF!+J280+M280+P280+S280</f>
        <v>#REF!</v>
      </c>
    </row>
    <row r="281" spans="1:20" x14ac:dyDescent="0.15">
      <c r="A281" s="17">
        <v>277</v>
      </c>
      <c r="B281" s="6" t="s">
        <v>117</v>
      </c>
      <c r="C281" s="6" t="s">
        <v>118</v>
      </c>
      <c r="D281" s="29">
        <v>1998</v>
      </c>
      <c r="E281" s="7" t="s">
        <v>54</v>
      </c>
      <c r="F281" s="56"/>
      <c r="G281" s="7" t="s">
        <v>56</v>
      </c>
      <c r="H281" s="42"/>
      <c r="I281" s="43"/>
      <c r="J281" s="44">
        <f t="shared" si="17"/>
        <v>0</v>
      </c>
      <c r="K281" s="22"/>
      <c r="L281" s="23"/>
      <c r="M281" s="14">
        <f t="shared" si="18"/>
        <v>0</v>
      </c>
      <c r="N281" s="22"/>
      <c r="O281" s="23"/>
      <c r="P281" s="14">
        <f t="shared" si="19"/>
        <v>0</v>
      </c>
      <c r="Q281" s="22"/>
      <c r="R281" s="23"/>
      <c r="S281" s="14">
        <f t="shared" si="20"/>
        <v>0</v>
      </c>
      <c r="T281" s="33">
        <f>J281+M281+P281+S281</f>
        <v>0</v>
      </c>
    </row>
    <row r="282" spans="1:20" x14ac:dyDescent="0.15">
      <c r="A282" s="17">
        <v>278</v>
      </c>
      <c r="B282" s="6" t="s">
        <v>112</v>
      </c>
      <c r="C282" s="6" t="s">
        <v>113</v>
      </c>
      <c r="D282" s="29">
        <v>1999</v>
      </c>
      <c r="E282" s="7">
        <v>-57</v>
      </c>
      <c r="F282" s="56"/>
      <c r="G282" s="7" t="s">
        <v>56</v>
      </c>
      <c r="H282" s="42"/>
      <c r="I282" s="43"/>
      <c r="J282" s="44">
        <f t="shared" si="17"/>
        <v>0</v>
      </c>
      <c r="K282" s="22"/>
      <c r="L282" s="23"/>
      <c r="M282" s="14">
        <f t="shared" si="18"/>
        <v>0</v>
      </c>
      <c r="N282" s="22"/>
      <c r="O282" s="23"/>
      <c r="P282" s="14">
        <f t="shared" si="19"/>
        <v>0</v>
      </c>
      <c r="Q282" s="22"/>
      <c r="R282" s="23"/>
      <c r="S282" s="14">
        <f t="shared" si="20"/>
        <v>0</v>
      </c>
      <c r="T282" s="33">
        <f>J282+M282+P282+S282</f>
        <v>0</v>
      </c>
    </row>
    <row r="283" spans="1:20" hidden="1" x14ac:dyDescent="0.15">
      <c r="A283" s="17">
        <v>279</v>
      </c>
      <c r="B283" s="6" t="s">
        <v>154</v>
      </c>
      <c r="C283" s="6" t="s">
        <v>4</v>
      </c>
      <c r="D283" s="29">
        <v>2000</v>
      </c>
      <c r="E283" s="7">
        <v>-62</v>
      </c>
      <c r="F283" s="56"/>
      <c r="G283" s="7" t="s">
        <v>56</v>
      </c>
      <c r="H283" s="42"/>
      <c r="I283" s="43"/>
      <c r="J283" s="44">
        <f t="shared" si="17"/>
        <v>0</v>
      </c>
      <c r="K283" s="22"/>
      <c r="L283" s="23"/>
      <c r="M283" s="14">
        <f t="shared" si="18"/>
        <v>0</v>
      </c>
      <c r="N283" s="22"/>
      <c r="O283" s="23"/>
      <c r="P283" s="14">
        <f t="shared" si="19"/>
        <v>0</v>
      </c>
      <c r="Q283" s="22"/>
      <c r="R283" s="23"/>
      <c r="S283" s="14">
        <f t="shared" si="20"/>
        <v>0</v>
      </c>
      <c r="T283" s="33" t="e">
        <f>#REF!+#REF!+J283+M283+P283+S283</f>
        <v>#REF!</v>
      </c>
    </row>
    <row r="284" spans="1:20" hidden="1" x14ac:dyDescent="0.15">
      <c r="A284" s="17">
        <v>280</v>
      </c>
      <c r="B284" s="6" t="s">
        <v>78</v>
      </c>
      <c r="C284" s="6" t="s">
        <v>2</v>
      </c>
      <c r="D284" s="29">
        <v>1998</v>
      </c>
      <c r="E284" s="7">
        <v>-53</v>
      </c>
      <c r="F284" s="56"/>
      <c r="G284" s="7" t="s">
        <v>56</v>
      </c>
      <c r="H284" s="42"/>
      <c r="I284" s="43"/>
      <c r="J284" s="44">
        <f t="shared" si="17"/>
        <v>0</v>
      </c>
      <c r="K284" s="22"/>
      <c r="L284" s="23"/>
      <c r="M284" s="14">
        <f t="shared" si="18"/>
        <v>0</v>
      </c>
      <c r="N284" s="22"/>
      <c r="O284" s="23"/>
      <c r="P284" s="14">
        <f t="shared" si="19"/>
        <v>0</v>
      </c>
      <c r="Q284" s="22"/>
      <c r="R284" s="23"/>
      <c r="S284" s="14">
        <f t="shared" si="20"/>
        <v>0</v>
      </c>
      <c r="T284" s="33" t="e">
        <f>#REF!+#REF!+J284+M284+P284+S284</f>
        <v>#REF!</v>
      </c>
    </row>
    <row r="285" spans="1:20" hidden="1" x14ac:dyDescent="0.15">
      <c r="A285" s="17">
        <v>281</v>
      </c>
      <c r="B285" s="6" t="s">
        <v>167</v>
      </c>
      <c r="C285" s="6" t="s">
        <v>91</v>
      </c>
      <c r="D285" s="29">
        <v>2000</v>
      </c>
      <c r="E285" s="7">
        <v>-46</v>
      </c>
      <c r="F285" s="56"/>
      <c r="G285" s="7" t="s">
        <v>56</v>
      </c>
      <c r="H285" s="42"/>
      <c r="I285" s="43"/>
      <c r="J285" s="44">
        <f t="shared" si="17"/>
        <v>0</v>
      </c>
      <c r="K285" s="22"/>
      <c r="L285" s="23"/>
      <c r="M285" s="14">
        <f t="shared" si="18"/>
        <v>0</v>
      </c>
      <c r="N285" s="22"/>
      <c r="O285" s="23"/>
      <c r="P285" s="14">
        <f t="shared" si="19"/>
        <v>0</v>
      </c>
      <c r="Q285" s="22"/>
      <c r="R285" s="23"/>
      <c r="S285" s="14">
        <f t="shared" si="20"/>
        <v>0</v>
      </c>
      <c r="T285" s="33" t="e">
        <f>#REF!+#REF!+J285+M285+P285+S285</f>
        <v>#REF!</v>
      </c>
    </row>
    <row r="286" spans="1:20" x14ac:dyDescent="0.15">
      <c r="A286" s="17">
        <v>282</v>
      </c>
      <c r="B286" s="6" t="s">
        <v>165</v>
      </c>
      <c r="C286" s="6" t="s">
        <v>8</v>
      </c>
      <c r="D286" s="29">
        <v>1998</v>
      </c>
      <c r="E286" s="7">
        <v>-49</v>
      </c>
      <c r="F286" s="56"/>
      <c r="G286" s="7" t="s">
        <v>56</v>
      </c>
      <c r="H286" s="42"/>
      <c r="I286" s="43"/>
      <c r="J286" s="44">
        <f t="shared" si="17"/>
        <v>0</v>
      </c>
      <c r="K286" s="22"/>
      <c r="L286" s="23"/>
      <c r="M286" s="14">
        <f t="shared" si="18"/>
        <v>0</v>
      </c>
      <c r="N286" s="22"/>
      <c r="O286" s="23"/>
      <c r="P286" s="14">
        <f t="shared" si="19"/>
        <v>0</v>
      </c>
      <c r="Q286" s="22"/>
      <c r="R286" s="23"/>
      <c r="S286" s="14">
        <f t="shared" si="20"/>
        <v>0</v>
      </c>
      <c r="T286" s="33">
        <f>J286+M286+P286+S286</f>
        <v>0</v>
      </c>
    </row>
    <row r="287" spans="1:20" hidden="1" x14ac:dyDescent="0.15">
      <c r="A287" s="17">
        <v>283</v>
      </c>
      <c r="B287" s="6" t="s">
        <v>166</v>
      </c>
      <c r="C287" s="6" t="s">
        <v>8</v>
      </c>
      <c r="D287" s="29">
        <v>1998</v>
      </c>
      <c r="E287" s="7">
        <v>-46</v>
      </c>
      <c r="F287" s="56"/>
      <c r="G287" s="7" t="s">
        <v>56</v>
      </c>
      <c r="H287" s="42"/>
      <c r="I287" s="43"/>
      <c r="J287" s="44">
        <f t="shared" si="17"/>
        <v>0</v>
      </c>
      <c r="K287" s="22"/>
      <c r="L287" s="23"/>
      <c r="M287" s="14">
        <f t="shared" si="18"/>
        <v>0</v>
      </c>
      <c r="N287" s="22"/>
      <c r="O287" s="23"/>
      <c r="P287" s="14">
        <f t="shared" si="19"/>
        <v>0</v>
      </c>
      <c r="Q287" s="22"/>
      <c r="R287" s="23"/>
      <c r="S287" s="14">
        <f t="shared" si="20"/>
        <v>0</v>
      </c>
      <c r="T287" s="33" t="e">
        <f>#REF!+#REF!+J287+M287+P287+S287</f>
        <v>#REF!</v>
      </c>
    </row>
    <row r="288" spans="1:20" hidden="1" x14ac:dyDescent="0.15">
      <c r="A288" s="17">
        <v>284</v>
      </c>
      <c r="B288" s="8" t="s">
        <v>142</v>
      </c>
      <c r="C288" s="8" t="s">
        <v>102</v>
      </c>
      <c r="D288" s="7">
        <v>2001</v>
      </c>
      <c r="E288" s="7">
        <v>-74</v>
      </c>
      <c r="F288" s="56"/>
      <c r="G288" s="7" t="s">
        <v>55</v>
      </c>
      <c r="H288" s="43"/>
      <c r="I288" s="43"/>
      <c r="J288" s="44">
        <f t="shared" si="17"/>
        <v>0</v>
      </c>
      <c r="K288" s="23"/>
      <c r="L288" s="23"/>
      <c r="M288" s="14">
        <f t="shared" si="18"/>
        <v>0</v>
      </c>
      <c r="N288" s="23"/>
      <c r="O288" s="23"/>
      <c r="P288" s="14">
        <f t="shared" si="19"/>
        <v>0</v>
      </c>
      <c r="Q288" s="23"/>
      <c r="R288" s="23"/>
      <c r="S288" s="14">
        <f t="shared" si="20"/>
        <v>0</v>
      </c>
      <c r="T288" s="33" t="e">
        <f>#REF!+#REF!+J288+M288+P288+S288</f>
        <v>#REF!</v>
      </c>
    </row>
    <row r="289" spans="1:20" x14ac:dyDescent="0.15">
      <c r="A289" s="17">
        <v>285</v>
      </c>
      <c r="B289" s="8" t="s">
        <v>240</v>
      </c>
      <c r="C289" s="8" t="s">
        <v>68</v>
      </c>
      <c r="D289" s="7">
        <v>2002</v>
      </c>
      <c r="E289" s="7">
        <v>-49</v>
      </c>
      <c r="F289" s="56"/>
      <c r="G289" s="7" t="s">
        <v>56</v>
      </c>
      <c r="H289" s="43"/>
      <c r="I289" s="43"/>
      <c r="J289" s="44">
        <f t="shared" si="17"/>
        <v>0</v>
      </c>
      <c r="K289" s="23"/>
      <c r="L289" s="23"/>
      <c r="M289" s="14">
        <f t="shared" si="18"/>
        <v>0</v>
      </c>
      <c r="N289" s="23"/>
      <c r="O289" s="23"/>
      <c r="P289" s="14">
        <f t="shared" si="19"/>
        <v>0</v>
      </c>
      <c r="Q289" s="23"/>
      <c r="R289" s="23"/>
      <c r="S289" s="14">
        <f t="shared" si="20"/>
        <v>0</v>
      </c>
      <c r="T289" s="33">
        <f>J289+M289+P289+S289</f>
        <v>0</v>
      </c>
    </row>
    <row r="290" spans="1:20" hidden="1" x14ac:dyDescent="0.15">
      <c r="A290" s="17">
        <v>286</v>
      </c>
      <c r="B290" s="6" t="s">
        <v>40</v>
      </c>
      <c r="C290" s="8" t="s">
        <v>82</v>
      </c>
      <c r="D290" s="7">
        <v>1999</v>
      </c>
      <c r="E290" s="7">
        <v>-53</v>
      </c>
      <c r="F290" s="56"/>
      <c r="G290" s="7" t="s">
        <v>56</v>
      </c>
      <c r="H290" s="42"/>
      <c r="I290" s="43"/>
      <c r="J290" s="44">
        <f t="shared" si="17"/>
        <v>0</v>
      </c>
      <c r="K290" s="22"/>
      <c r="L290" s="23"/>
      <c r="M290" s="14">
        <f t="shared" si="18"/>
        <v>0</v>
      </c>
      <c r="N290" s="22"/>
      <c r="O290" s="23"/>
      <c r="P290" s="14">
        <f t="shared" si="19"/>
        <v>0</v>
      </c>
      <c r="Q290" s="22"/>
      <c r="R290" s="23"/>
      <c r="S290" s="14">
        <f t="shared" si="20"/>
        <v>0</v>
      </c>
      <c r="T290" s="33" t="e">
        <f>#REF!+#REF!+J290+M290+P290+S290</f>
        <v>#REF!</v>
      </c>
    </row>
    <row r="291" spans="1:20" x14ac:dyDescent="0.15">
      <c r="A291" s="17">
        <v>287</v>
      </c>
      <c r="B291" s="6" t="s">
        <v>151</v>
      </c>
      <c r="C291" s="6" t="s">
        <v>99</v>
      </c>
      <c r="D291" s="29">
        <v>2001</v>
      </c>
      <c r="E291" s="7">
        <v>-49</v>
      </c>
      <c r="F291" s="56"/>
      <c r="G291" s="7" t="s">
        <v>56</v>
      </c>
      <c r="H291" s="42"/>
      <c r="I291" s="43"/>
      <c r="J291" s="44">
        <f t="shared" si="17"/>
        <v>0</v>
      </c>
      <c r="K291" s="22"/>
      <c r="L291" s="23"/>
      <c r="M291" s="14">
        <f t="shared" si="18"/>
        <v>0</v>
      </c>
      <c r="N291" s="22"/>
      <c r="O291" s="23"/>
      <c r="P291" s="14">
        <f t="shared" si="19"/>
        <v>0</v>
      </c>
      <c r="Q291" s="22"/>
      <c r="R291" s="23"/>
      <c r="S291" s="14">
        <f t="shared" si="20"/>
        <v>0</v>
      </c>
      <c r="T291" s="33">
        <f>J291+M291+P291+S291</f>
        <v>0</v>
      </c>
    </row>
    <row r="292" spans="1:20" hidden="1" x14ac:dyDescent="0.15">
      <c r="A292" s="17">
        <v>288</v>
      </c>
      <c r="B292" s="8" t="s">
        <v>89</v>
      </c>
      <c r="C292" s="8" t="s">
        <v>8</v>
      </c>
      <c r="D292" s="7">
        <v>1998</v>
      </c>
      <c r="E292" s="7">
        <v>-46</v>
      </c>
      <c r="F292" s="56"/>
      <c r="G292" s="7" t="s">
        <v>56</v>
      </c>
      <c r="H292" s="43"/>
      <c r="I292" s="43"/>
      <c r="J292" s="44">
        <f t="shared" si="17"/>
        <v>0</v>
      </c>
      <c r="K292" s="23"/>
      <c r="L292" s="23"/>
      <c r="M292" s="14">
        <f t="shared" si="18"/>
        <v>0</v>
      </c>
      <c r="N292" s="23"/>
      <c r="O292" s="23"/>
      <c r="P292" s="14">
        <f t="shared" si="19"/>
        <v>0</v>
      </c>
      <c r="Q292" s="23"/>
      <c r="R292" s="23"/>
      <c r="S292" s="14">
        <f t="shared" si="20"/>
        <v>0</v>
      </c>
      <c r="T292" s="33" t="e">
        <f>#REF!+#REF!+J292+M292+P292+S292</f>
        <v>#REF!</v>
      </c>
    </row>
    <row r="293" spans="1:20" hidden="1" x14ac:dyDescent="0.15">
      <c r="A293" s="17">
        <v>289</v>
      </c>
      <c r="B293" s="8" t="s">
        <v>125</v>
      </c>
      <c r="C293" s="8" t="s">
        <v>124</v>
      </c>
      <c r="D293" s="7">
        <v>1996</v>
      </c>
      <c r="E293" s="7">
        <v>-74</v>
      </c>
      <c r="F293" s="56"/>
      <c r="G293" s="7" t="s">
        <v>55</v>
      </c>
      <c r="H293" s="43"/>
      <c r="I293" s="43"/>
      <c r="J293" s="44">
        <f t="shared" si="17"/>
        <v>0</v>
      </c>
      <c r="K293" s="23"/>
      <c r="L293" s="23"/>
      <c r="M293" s="14">
        <f t="shared" si="18"/>
        <v>0</v>
      </c>
      <c r="N293" s="23"/>
      <c r="O293" s="23"/>
      <c r="P293" s="14">
        <f t="shared" si="19"/>
        <v>0</v>
      </c>
      <c r="Q293" s="23"/>
      <c r="R293" s="23"/>
      <c r="S293" s="14">
        <f t="shared" si="20"/>
        <v>0</v>
      </c>
      <c r="T293" s="33" t="e">
        <f>#REF!+#REF!+J293+M293+P293+S293</f>
        <v>#REF!</v>
      </c>
    </row>
    <row r="294" spans="1:20" x14ac:dyDescent="0.15">
      <c r="A294" s="17">
        <v>290</v>
      </c>
      <c r="B294" s="6" t="s">
        <v>32</v>
      </c>
      <c r="C294" s="6" t="s">
        <v>99</v>
      </c>
      <c r="D294" s="29">
        <v>1999</v>
      </c>
      <c r="E294" s="7">
        <v>-80</v>
      </c>
      <c r="F294" s="56"/>
      <c r="G294" s="7" t="s">
        <v>55</v>
      </c>
      <c r="H294" s="42"/>
      <c r="I294" s="43"/>
      <c r="J294" s="44">
        <f t="shared" si="17"/>
        <v>0</v>
      </c>
      <c r="K294" s="22"/>
      <c r="L294" s="23"/>
      <c r="M294" s="14">
        <f t="shared" si="18"/>
        <v>0</v>
      </c>
      <c r="N294" s="22"/>
      <c r="O294" s="23"/>
      <c r="P294" s="14">
        <f t="shared" si="19"/>
        <v>0</v>
      </c>
      <c r="Q294" s="22"/>
      <c r="R294" s="23"/>
      <c r="S294" s="14">
        <f t="shared" si="20"/>
        <v>0</v>
      </c>
      <c r="T294" s="33">
        <f>J294+M294+P294+S294</f>
        <v>0</v>
      </c>
    </row>
    <row r="295" spans="1:20" hidden="1" x14ac:dyDescent="0.15">
      <c r="A295" s="17">
        <v>291</v>
      </c>
      <c r="B295" s="6" t="s">
        <v>27</v>
      </c>
      <c r="C295" s="6" t="s">
        <v>99</v>
      </c>
      <c r="D295" s="29">
        <v>1997</v>
      </c>
      <c r="E295" s="7">
        <v>-74</v>
      </c>
      <c r="F295" s="56"/>
      <c r="G295" s="7" t="s">
        <v>55</v>
      </c>
      <c r="H295" s="42"/>
      <c r="I295" s="43"/>
      <c r="J295" s="44">
        <f t="shared" si="17"/>
        <v>0</v>
      </c>
      <c r="K295" s="22"/>
      <c r="L295" s="23"/>
      <c r="M295" s="14">
        <f t="shared" si="18"/>
        <v>0</v>
      </c>
      <c r="N295" s="22"/>
      <c r="O295" s="23"/>
      <c r="P295" s="14">
        <f t="shared" si="19"/>
        <v>0</v>
      </c>
      <c r="Q295" s="22"/>
      <c r="R295" s="23"/>
      <c r="S295" s="14">
        <f t="shared" si="20"/>
        <v>0</v>
      </c>
      <c r="T295" s="33" t="e">
        <f>#REF!+#REF!+J295+M295+P295+S295</f>
        <v>#REF!</v>
      </c>
    </row>
    <row r="296" spans="1:20" x14ac:dyDescent="0.15">
      <c r="A296" s="17">
        <v>292</v>
      </c>
      <c r="B296" s="6" t="s">
        <v>163</v>
      </c>
      <c r="C296" s="6" t="s">
        <v>99</v>
      </c>
      <c r="D296" s="29">
        <v>1999</v>
      </c>
      <c r="E296" s="7">
        <v>-49</v>
      </c>
      <c r="F296" s="56"/>
      <c r="G296" s="7" t="s">
        <v>56</v>
      </c>
      <c r="H296" s="42"/>
      <c r="I296" s="43"/>
      <c r="J296" s="44">
        <f t="shared" si="17"/>
        <v>0</v>
      </c>
      <c r="K296" s="22"/>
      <c r="L296" s="23"/>
      <c r="M296" s="14">
        <f t="shared" si="18"/>
        <v>0</v>
      </c>
      <c r="N296" s="22"/>
      <c r="O296" s="23"/>
      <c r="P296" s="14">
        <f t="shared" si="19"/>
        <v>0</v>
      </c>
      <c r="Q296" s="22"/>
      <c r="R296" s="23"/>
      <c r="S296" s="14">
        <f t="shared" si="20"/>
        <v>0</v>
      </c>
      <c r="T296" s="33">
        <f>J296+M296+P296+S296</f>
        <v>0</v>
      </c>
    </row>
    <row r="297" spans="1:20" hidden="1" x14ac:dyDescent="0.15">
      <c r="A297" s="17">
        <v>293</v>
      </c>
      <c r="B297" s="6" t="s">
        <v>164</v>
      </c>
      <c r="C297" s="6" t="s">
        <v>99</v>
      </c>
      <c r="D297" s="29">
        <v>1999</v>
      </c>
      <c r="E297" s="7">
        <v>-53</v>
      </c>
      <c r="F297" s="56"/>
      <c r="G297" s="7" t="s">
        <v>56</v>
      </c>
      <c r="H297" s="42"/>
      <c r="I297" s="43"/>
      <c r="J297" s="44">
        <f t="shared" si="17"/>
        <v>0</v>
      </c>
      <c r="K297" s="22"/>
      <c r="L297" s="23"/>
      <c r="M297" s="14">
        <f t="shared" si="18"/>
        <v>0</v>
      </c>
      <c r="N297" s="22"/>
      <c r="O297" s="23"/>
      <c r="P297" s="14">
        <f t="shared" si="19"/>
        <v>0</v>
      </c>
      <c r="Q297" s="22"/>
      <c r="R297" s="23"/>
      <c r="S297" s="14">
        <f t="shared" si="20"/>
        <v>0</v>
      </c>
      <c r="T297" s="33" t="e">
        <f>#REF!+#REF!+J297+M297+P297+S297</f>
        <v>#REF!</v>
      </c>
    </row>
    <row r="298" spans="1:20" x14ac:dyDescent="0.15">
      <c r="A298" s="17">
        <v>294</v>
      </c>
      <c r="B298" s="6" t="s">
        <v>175</v>
      </c>
      <c r="C298" s="6" t="s">
        <v>176</v>
      </c>
      <c r="D298" s="29">
        <v>2002</v>
      </c>
      <c r="E298" s="7">
        <v>-58</v>
      </c>
      <c r="F298" s="56"/>
      <c r="G298" s="7" t="s">
        <v>55</v>
      </c>
      <c r="H298" s="42"/>
      <c r="I298" s="43"/>
      <c r="J298" s="44">
        <f t="shared" si="17"/>
        <v>0</v>
      </c>
      <c r="K298" s="22"/>
      <c r="L298" s="23"/>
      <c r="M298" s="14">
        <f t="shared" si="18"/>
        <v>0</v>
      </c>
      <c r="N298" s="22"/>
      <c r="O298" s="23"/>
      <c r="P298" s="14">
        <f t="shared" si="19"/>
        <v>0</v>
      </c>
      <c r="Q298" s="22"/>
      <c r="R298" s="23"/>
      <c r="S298" s="14">
        <f t="shared" si="20"/>
        <v>0</v>
      </c>
      <c r="T298" s="33">
        <f>J298+M298+P298+S298</f>
        <v>0</v>
      </c>
    </row>
    <row r="299" spans="1:20" hidden="1" x14ac:dyDescent="0.15">
      <c r="A299" s="17">
        <v>295</v>
      </c>
      <c r="B299" s="6" t="s">
        <v>185</v>
      </c>
      <c r="C299" s="6" t="s">
        <v>76</v>
      </c>
      <c r="D299" s="29">
        <v>2000</v>
      </c>
      <c r="E299" s="7">
        <v>-63</v>
      </c>
      <c r="F299" s="56"/>
      <c r="G299" s="7" t="s">
        <v>55</v>
      </c>
      <c r="H299" s="42"/>
      <c r="I299" s="43"/>
      <c r="J299" s="44">
        <f t="shared" si="17"/>
        <v>0</v>
      </c>
      <c r="K299" s="22"/>
      <c r="L299" s="23"/>
      <c r="M299" s="14">
        <f t="shared" si="18"/>
        <v>0</v>
      </c>
      <c r="N299" s="22"/>
      <c r="O299" s="23"/>
      <c r="P299" s="14">
        <f t="shared" si="19"/>
        <v>0</v>
      </c>
      <c r="Q299" s="22"/>
      <c r="R299" s="23"/>
      <c r="S299" s="14">
        <f t="shared" si="20"/>
        <v>0</v>
      </c>
      <c r="T299" s="33" t="e">
        <f>#REF!+#REF!+J299+M299+P299+S299</f>
        <v>#REF!</v>
      </c>
    </row>
    <row r="300" spans="1:20" hidden="1" x14ac:dyDescent="0.15">
      <c r="A300" s="17">
        <v>296</v>
      </c>
      <c r="B300" s="6" t="s">
        <v>79</v>
      </c>
      <c r="C300" s="6" t="s">
        <v>9</v>
      </c>
      <c r="D300" s="29">
        <v>1999</v>
      </c>
      <c r="E300" s="7">
        <v>-53</v>
      </c>
      <c r="F300" s="56"/>
      <c r="G300" s="7" t="s">
        <v>56</v>
      </c>
      <c r="H300" s="42"/>
      <c r="I300" s="43"/>
      <c r="J300" s="44">
        <f t="shared" si="17"/>
        <v>0</v>
      </c>
      <c r="K300" s="22"/>
      <c r="L300" s="23"/>
      <c r="M300" s="14">
        <f t="shared" si="18"/>
        <v>0</v>
      </c>
      <c r="N300" s="22"/>
      <c r="O300" s="23"/>
      <c r="P300" s="14">
        <f t="shared" si="19"/>
        <v>0</v>
      </c>
      <c r="Q300" s="22"/>
      <c r="R300" s="23"/>
      <c r="S300" s="14">
        <f t="shared" si="20"/>
        <v>0</v>
      </c>
      <c r="T300" s="33" t="e">
        <f>#REF!+#REF!+J300+M300+P300+S300</f>
        <v>#REF!</v>
      </c>
    </row>
    <row r="301" spans="1:20" x14ac:dyDescent="0.15">
      <c r="A301" s="17">
        <v>297</v>
      </c>
      <c r="B301" s="6" t="s">
        <v>50</v>
      </c>
      <c r="C301" s="8" t="s">
        <v>96</v>
      </c>
      <c r="D301" s="7">
        <v>1998</v>
      </c>
      <c r="E301" s="7">
        <v>-67</v>
      </c>
      <c r="F301" s="56"/>
      <c r="G301" s="7" t="s">
        <v>56</v>
      </c>
      <c r="H301" s="42"/>
      <c r="I301" s="43"/>
      <c r="J301" s="44">
        <f t="shared" si="17"/>
        <v>0</v>
      </c>
      <c r="K301" s="22"/>
      <c r="L301" s="23"/>
      <c r="M301" s="14">
        <f t="shared" si="18"/>
        <v>0</v>
      </c>
      <c r="N301" s="22"/>
      <c r="O301" s="23"/>
      <c r="P301" s="14">
        <f t="shared" si="19"/>
        <v>0</v>
      </c>
      <c r="Q301" s="22"/>
      <c r="R301" s="23"/>
      <c r="S301" s="14">
        <f t="shared" si="20"/>
        <v>0</v>
      </c>
      <c r="T301" s="33">
        <f>J301+M301+P301+S301</f>
        <v>0</v>
      </c>
    </row>
    <row r="302" spans="1:20" hidden="1" x14ac:dyDescent="0.15">
      <c r="A302" s="17">
        <v>298</v>
      </c>
      <c r="B302" s="6" t="s">
        <v>222</v>
      </c>
      <c r="C302" s="6" t="s">
        <v>4</v>
      </c>
      <c r="D302" s="29">
        <v>2002</v>
      </c>
      <c r="E302" s="7">
        <v>-53</v>
      </c>
      <c r="F302" s="56"/>
      <c r="G302" s="7" t="s">
        <v>56</v>
      </c>
      <c r="H302" s="42"/>
      <c r="I302" s="43"/>
      <c r="J302" s="44">
        <f t="shared" si="17"/>
        <v>0</v>
      </c>
      <c r="K302" s="22"/>
      <c r="L302" s="23"/>
      <c r="M302" s="14">
        <f t="shared" si="18"/>
        <v>0</v>
      </c>
      <c r="N302" s="22"/>
      <c r="O302" s="23"/>
      <c r="P302" s="14">
        <f t="shared" si="19"/>
        <v>0</v>
      </c>
      <c r="Q302" s="22"/>
      <c r="R302" s="23"/>
      <c r="S302" s="14">
        <f t="shared" si="20"/>
        <v>0</v>
      </c>
      <c r="T302" s="33" t="e">
        <f>#REF!+#REF!+J302+M302+P302+S302</f>
        <v>#REF!</v>
      </c>
    </row>
    <row r="303" spans="1:20" hidden="1" x14ac:dyDescent="0.15">
      <c r="A303" s="17">
        <v>299</v>
      </c>
      <c r="B303" s="6" t="s">
        <v>326</v>
      </c>
      <c r="C303" s="6" t="s">
        <v>83</v>
      </c>
      <c r="D303" s="29">
        <v>1999</v>
      </c>
      <c r="E303" s="7">
        <v>-74</v>
      </c>
      <c r="F303" s="56"/>
      <c r="G303" s="7" t="s">
        <v>55</v>
      </c>
      <c r="H303" s="42"/>
      <c r="I303" s="43"/>
      <c r="J303" s="44">
        <f t="shared" si="17"/>
        <v>0</v>
      </c>
      <c r="K303" s="22"/>
      <c r="L303" s="23"/>
      <c r="M303" s="14">
        <f t="shared" si="18"/>
        <v>0</v>
      </c>
      <c r="N303" s="22"/>
      <c r="O303" s="23"/>
      <c r="P303" s="14">
        <f t="shared" si="19"/>
        <v>0</v>
      </c>
      <c r="Q303" s="22"/>
      <c r="R303" s="23"/>
      <c r="S303" s="14">
        <f t="shared" si="20"/>
        <v>0</v>
      </c>
      <c r="T303" s="33" t="e">
        <f>#REF!+#REF!+J303+M303+P303+S303</f>
        <v>#REF!</v>
      </c>
    </row>
    <row r="304" spans="1:20" x14ac:dyDescent="0.15">
      <c r="A304" s="17">
        <v>300</v>
      </c>
      <c r="B304" s="8" t="s">
        <v>140</v>
      </c>
      <c r="C304" s="8" t="s">
        <v>141</v>
      </c>
      <c r="D304" s="7">
        <v>1998</v>
      </c>
      <c r="E304" s="7">
        <v>-68</v>
      </c>
      <c r="F304" s="56"/>
      <c r="G304" s="7" t="s">
        <v>55</v>
      </c>
      <c r="H304" s="43"/>
      <c r="I304" s="43"/>
      <c r="J304" s="44">
        <f t="shared" si="17"/>
        <v>0</v>
      </c>
      <c r="K304" s="23"/>
      <c r="L304" s="23"/>
      <c r="M304" s="14">
        <f t="shared" si="18"/>
        <v>0</v>
      </c>
      <c r="N304" s="23"/>
      <c r="O304" s="23"/>
      <c r="P304" s="14">
        <f t="shared" si="19"/>
        <v>0</v>
      </c>
      <c r="Q304" s="23"/>
      <c r="R304" s="23"/>
      <c r="S304" s="14">
        <f t="shared" si="20"/>
        <v>0</v>
      </c>
      <c r="T304" s="33">
        <f>J304+M304+P304+S304</f>
        <v>0</v>
      </c>
    </row>
    <row r="305" spans="1:20" x14ac:dyDescent="0.15">
      <c r="A305" s="17">
        <v>301</v>
      </c>
      <c r="B305" s="6" t="s">
        <v>237</v>
      </c>
      <c r="C305" s="6" t="s">
        <v>68</v>
      </c>
      <c r="D305" s="29">
        <v>2002</v>
      </c>
      <c r="E305" s="7">
        <v>-49</v>
      </c>
      <c r="F305" s="56"/>
      <c r="G305" s="7" t="s">
        <v>56</v>
      </c>
      <c r="H305" s="42"/>
      <c r="I305" s="43"/>
      <c r="J305" s="44">
        <f t="shared" si="17"/>
        <v>0</v>
      </c>
      <c r="K305" s="22"/>
      <c r="L305" s="23"/>
      <c r="M305" s="14">
        <f t="shared" si="18"/>
        <v>0</v>
      </c>
      <c r="N305" s="22"/>
      <c r="O305" s="23"/>
      <c r="P305" s="14">
        <f t="shared" si="19"/>
        <v>0</v>
      </c>
      <c r="Q305" s="22"/>
      <c r="R305" s="23"/>
      <c r="S305" s="14">
        <f t="shared" si="20"/>
        <v>0</v>
      </c>
      <c r="T305" s="33">
        <f>J305+M305+P305+S305</f>
        <v>0</v>
      </c>
    </row>
    <row r="306" spans="1:20" hidden="1" x14ac:dyDescent="0.15">
      <c r="A306" s="17">
        <v>302</v>
      </c>
      <c r="B306" s="6" t="s">
        <v>191</v>
      </c>
      <c r="C306" s="6" t="s">
        <v>91</v>
      </c>
      <c r="D306" s="29">
        <v>2000</v>
      </c>
      <c r="E306" s="7">
        <v>-54</v>
      </c>
      <c r="F306" s="56"/>
      <c r="G306" s="7" t="s">
        <v>55</v>
      </c>
      <c r="H306" s="42"/>
      <c r="I306" s="43"/>
      <c r="J306" s="44">
        <f t="shared" si="17"/>
        <v>0</v>
      </c>
      <c r="K306" s="22"/>
      <c r="L306" s="23"/>
      <c r="M306" s="14">
        <f t="shared" si="18"/>
        <v>0</v>
      </c>
      <c r="N306" s="22"/>
      <c r="O306" s="23"/>
      <c r="P306" s="14">
        <f t="shared" si="19"/>
        <v>0</v>
      </c>
      <c r="Q306" s="22"/>
      <c r="R306" s="23"/>
      <c r="S306" s="14">
        <f t="shared" si="20"/>
        <v>0</v>
      </c>
      <c r="T306" s="33" t="e">
        <f>#REF!+#REF!+J306+M306+P306+S306</f>
        <v>#REF!</v>
      </c>
    </row>
    <row r="307" spans="1:20" hidden="1" x14ac:dyDescent="0.15">
      <c r="A307" s="17">
        <v>303</v>
      </c>
      <c r="B307" s="6" t="s">
        <v>116</v>
      </c>
      <c r="C307" s="8" t="s">
        <v>102</v>
      </c>
      <c r="D307" s="7">
        <v>2001</v>
      </c>
      <c r="E307" s="7">
        <v>-73</v>
      </c>
      <c r="F307" s="56"/>
      <c r="G307" s="7" t="s">
        <v>56</v>
      </c>
      <c r="H307" s="42"/>
      <c r="I307" s="43"/>
      <c r="J307" s="44">
        <f t="shared" si="17"/>
        <v>0</v>
      </c>
      <c r="K307" s="22"/>
      <c r="L307" s="23"/>
      <c r="M307" s="14">
        <f t="shared" si="18"/>
        <v>0</v>
      </c>
      <c r="N307" s="22"/>
      <c r="O307" s="23"/>
      <c r="P307" s="14">
        <f t="shared" si="19"/>
        <v>0</v>
      </c>
      <c r="Q307" s="22"/>
      <c r="R307" s="23"/>
      <c r="S307" s="14">
        <f t="shared" si="20"/>
        <v>0</v>
      </c>
      <c r="T307" s="33" t="e">
        <f>#REF!+#REF!+J307+M307+P307+S307</f>
        <v>#REF!</v>
      </c>
    </row>
    <row r="308" spans="1:20" x14ac:dyDescent="0.15">
      <c r="A308" s="17">
        <v>304</v>
      </c>
      <c r="B308" s="6" t="s">
        <v>232</v>
      </c>
      <c r="C308" s="8" t="s">
        <v>102</v>
      </c>
      <c r="D308" s="7">
        <v>2001</v>
      </c>
      <c r="E308" s="7">
        <v>-67</v>
      </c>
      <c r="F308" s="56"/>
      <c r="G308" s="7" t="s">
        <v>56</v>
      </c>
      <c r="H308" s="42"/>
      <c r="I308" s="43"/>
      <c r="J308" s="44">
        <f t="shared" si="17"/>
        <v>0</v>
      </c>
      <c r="K308" s="22"/>
      <c r="L308" s="23"/>
      <c r="M308" s="14">
        <f t="shared" si="18"/>
        <v>0</v>
      </c>
      <c r="N308" s="22"/>
      <c r="O308" s="23"/>
      <c r="P308" s="14">
        <f t="shared" si="19"/>
        <v>0</v>
      </c>
      <c r="Q308" s="22"/>
      <c r="R308" s="23"/>
      <c r="S308" s="14">
        <f t="shared" si="20"/>
        <v>0</v>
      </c>
      <c r="T308" s="33">
        <f>J308+M308+P308+S308</f>
        <v>0</v>
      </c>
    </row>
    <row r="309" spans="1:20" hidden="1" x14ac:dyDescent="0.15">
      <c r="A309" s="17">
        <v>305</v>
      </c>
      <c r="B309" s="6" t="s">
        <v>114</v>
      </c>
      <c r="C309" s="6" t="s">
        <v>83</v>
      </c>
      <c r="D309" s="29">
        <v>2001</v>
      </c>
      <c r="E309" s="7">
        <v>-73</v>
      </c>
      <c r="F309" s="56"/>
      <c r="G309" s="7" t="s">
        <v>56</v>
      </c>
      <c r="H309" s="42"/>
      <c r="I309" s="43"/>
      <c r="J309" s="44">
        <f t="shared" si="17"/>
        <v>0</v>
      </c>
      <c r="K309" s="22"/>
      <c r="L309" s="23"/>
      <c r="M309" s="14">
        <f t="shared" si="18"/>
        <v>0</v>
      </c>
      <c r="N309" s="22"/>
      <c r="O309" s="23"/>
      <c r="P309" s="14">
        <f t="shared" si="19"/>
        <v>0</v>
      </c>
      <c r="Q309" s="22"/>
      <c r="R309" s="23"/>
      <c r="S309" s="14">
        <f t="shared" si="20"/>
        <v>0</v>
      </c>
      <c r="T309" s="33" t="e">
        <f>#REF!+#REF!+J309+M309+P309+S309</f>
        <v>#REF!</v>
      </c>
    </row>
    <row r="310" spans="1:20" hidden="1" x14ac:dyDescent="0.15">
      <c r="A310" s="17">
        <v>306</v>
      </c>
      <c r="B310" s="6" t="s">
        <v>66</v>
      </c>
      <c r="C310" s="6" t="s">
        <v>103</v>
      </c>
      <c r="D310" s="29">
        <v>2000</v>
      </c>
      <c r="E310" s="7">
        <v>-74</v>
      </c>
      <c r="F310" s="56"/>
      <c r="G310" s="7" t="s">
        <v>55</v>
      </c>
      <c r="H310" s="42"/>
      <c r="I310" s="43"/>
      <c r="J310" s="44">
        <f t="shared" si="17"/>
        <v>0</v>
      </c>
      <c r="K310" s="22"/>
      <c r="L310" s="23"/>
      <c r="M310" s="14">
        <f t="shared" si="18"/>
        <v>0</v>
      </c>
      <c r="N310" s="22"/>
      <c r="O310" s="23"/>
      <c r="P310" s="14">
        <f t="shared" si="19"/>
        <v>0</v>
      </c>
      <c r="Q310" s="22"/>
      <c r="R310" s="23"/>
      <c r="S310" s="14">
        <f t="shared" si="20"/>
        <v>0</v>
      </c>
      <c r="T310" s="33" t="e">
        <f>#REF!+#REF!+J310+M310+P310+S310</f>
        <v>#REF!</v>
      </c>
    </row>
    <row r="311" spans="1:20" hidden="1" x14ac:dyDescent="0.15">
      <c r="A311" s="17">
        <v>307</v>
      </c>
      <c r="B311" s="8" t="s">
        <v>97</v>
      </c>
      <c r="C311" s="8" t="s">
        <v>80</v>
      </c>
      <c r="D311" s="7">
        <v>1997</v>
      </c>
      <c r="E311" s="7">
        <v>-53</v>
      </c>
      <c r="F311" s="56"/>
      <c r="G311" s="7" t="s">
        <v>56</v>
      </c>
      <c r="H311" s="43"/>
      <c r="I311" s="43"/>
      <c r="J311" s="44">
        <f t="shared" si="17"/>
        <v>0</v>
      </c>
      <c r="K311" s="23"/>
      <c r="L311" s="23"/>
      <c r="M311" s="14">
        <f t="shared" si="18"/>
        <v>0</v>
      </c>
      <c r="N311" s="23"/>
      <c r="O311" s="23"/>
      <c r="P311" s="14">
        <f t="shared" si="19"/>
        <v>0</v>
      </c>
      <c r="Q311" s="23"/>
      <c r="R311" s="23"/>
      <c r="S311" s="14">
        <f t="shared" si="20"/>
        <v>0</v>
      </c>
      <c r="T311" s="33" t="e">
        <f>#REF!+#REF!+J311+M311+P311+S311</f>
        <v>#REF!</v>
      </c>
    </row>
    <row r="312" spans="1:20" x14ac:dyDescent="0.15">
      <c r="A312" s="17">
        <v>308</v>
      </c>
      <c r="B312" s="8" t="s">
        <v>98</v>
      </c>
      <c r="C312" s="8" t="s">
        <v>91</v>
      </c>
      <c r="D312" s="7">
        <v>1998</v>
      </c>
      <c r="E312" s="7" t="s">
        <v>54</v>
      </c>
      <c r="F312" s="56"/>
      <c r="G312" s="7" t="s">
        <v>56</v>
      </c>
      <c r="H312" s="43"/>
      <c r="I312" s="43"/>
      <c r="J312" s="44">
        <f t="shared" si="17"/>
        <v>0</v>
      </c>
      <c r="K312" s="23"/>
      <c r="L312" s="23"/>
      <c r="M312" s="14">
        <f t="shared" si="18"/>
        <v>0</v>
      </c>
      <c r="N312" s="23"/>
      <c r="O312" s="23"/>
      <c r="P312" s="14">
        <f t="shared" si="19"/>
        <v>0</v>
      </c>
      <c r="Q312" s="23"/>
      <c r="R312" s="23"/>
      <c r="S312" s="14">
        <f t="shared" si="20"/>
        <v>0</v>
      </c>
      <c r="T312" s="33">
        <f>J312+M312+P312+S312</f>
        <v>0</v>
      </c>
    </row>
    <row r="313" spans="1:20" x14ac:dyDescent="0.15">
      <c r="A313" s="17">
        <v>309</v>
      </c>
      <c r="B313" s="6" t="s">
        <v>64</v>
      </c>
      <c r="C313" s="6" t="s">
        <v>100</v>
      </c>
      <c r="D313" s="29">
        <v>1999</v>
      </c>
      <c r="E313" s="7">
        <v>-57</v>
      </c>
      <c r="F313" s="56"/>
      <c r="G313" s="7" t="s">
        <v>56</v>
      </c>
      <c r="H313" s="42"/>
      <c r="I313" s="43"/>
      <c r="J313" s="44">
        <f t="shared" si="17"/>
        <v>0</v>
      </c>
      <c r="K313" s="22"/>
      <c r="L313" s="23"/>
      <c r="M313" s="14">
        <f t="shared" si="18"/>
        <v>0</v>
      </c>
      <c r="N313" s="22"/>
      <c r="O313" s="23"/>
      <c r="P313" s="14">
        <f t="shared" si="19"/>
        <v>0</v>
      </c>
      <c r="Q313" s="22"/>
      <c r="R313" s="23"/>
      <c r="S313" s="14">
        <f t="shared" si="20"/>
        <v>0</v>
      </c>
      <c r="T313" s="33">
        <f>J313+M313+P313+S313</f>
        <v>0</v>
      </c>
    </row>
    <row r="314" spans="1:20" hidden="1" x14ac:dyDescent="0.15">
      <c r="A314" s="17">
        <v>310</v>
      </c>
      <c r="B314" s="6" t="s">
        <v>241</v>
      </c>
      <c r="C314" s="6" t="s">
        <v>5</v>
      </c>
      <c r="D314" s="29">
        <v>1999</v>
      </c>
      <c r="E314" s="7">
        <v>-73</v>
      </c>
      <c r="F314" s="56"/>
      <c r="G314" s="7" t="s">
        <v>56</v>
      </c>
      <c r="H314" s="42"/>
      <c r="I314" s="43"/>
      <c r="J314" s="44">
        <f t="shared" si="17"/>
        <v>0</v>
      </c>
      <c r="K314" s="22"/>
      <c r="L314" s="23"/>
      <c r="M314" s="14">
        <f t="shared" si="18"/>
        <v>0</v>
      </c>
      <c r="N314" s="22"/>
      <c r="O314" s="23"/>
      <c r="P314" s="14">
        <f t="shared" si="19"/>
        <v>0</v>
      </c>
      <c r="Q314" s="22"/>
      <c r="R314" s="23"/>
      <c r="S314" s="14">
        <f t="shared" si="20"/>
        <v>0</v>
      </c>
      <c r="T314" s="33" t="e">
        <f>#REF!+#REF!+J314+M314+P314+S314</f>
        <v>#REF!</v>
      </c>
    </row>
    <row r="315" spans="1:20" hidden="1" x14ac:dyDescent="0.15">
      <c r="A315" s="17">
        <v>311</v>
      </c>
      <c r="B315" s="6" t="s">
        <v>129</v>
      </c>
      <c r="C315" s="6" t="s">
        <v>1</v>
      </c>
      <c r="D315" s="29">
        <v>1998</v>
      </c>
      <c r="E315" s="7">
        <v>-63</v>
      </c>
      <c r="F315" s="56"/>
      <c r="G315" s="7" t="s">
        <v>55</v>
      </c>
      <c r="H315" s="42"/>
      <c r="I315" s="43"/>
      <c r="J315" s="44">
        <f t="shared" si="17"/>
        <v>0</v>
      </c>
      <c r="K315" s="22"/>
      <c r="L315" s="23"/>
      <c r="M315" s="14">
        <f t="shared" si="18"/>
        <v>0</v>
      </c>
      <c r="N315" s="22"/>
      <c r="O315" s="23"/>
      <c r="P315" s="14">
        <f t="shared" si="19"/>
        <v>0</v>
      </c>
      <c r="Q315" s="22"/>
      <c r="R315" s="23"/>
      <c r="S315" s="14">
        <f t="shared" si="20"/>
        <v>0</v>
      </c>
      <c r="T315" s="33" t="e">
        <f>#REF!+#REF!+J315+M315+P315+S315</f>
        <v>#REF!</v>
      </c>
    </row>
    <row r="316" spans="1:20" x14ac:dyDescent="0.15">
      <c r="A316" s="17">
        <v>312</v>
      </c>
      <c r="B316" s="6" t="s">
        <v>130</v>
      </c>
      <c r="C316" s="6" t="s">
        <v>1</v>
      </c>
      <c r="D316" s="29">
        <v>1998</v>
      </c>
      <c r="E316" s="7">
        <v>-68</v>
      </c>
      <c r="F316" s="56"/>
      <c r="G316" s="7" t="s">
        <v>55</v>
      </c>
      <c r="H316" s="42"/>
      <c r="I316" s="43"/>
      <c r="J316" s="44">
        <f t="shared" si="17"/>
        <v>0</v>
      </c>
      <c r="K316" s="22"/>
      <c r="L316" s="23"/>
      <c r="M316" s="14">
        <f t="shared" si="18"/>
        <v>0</v>
      </c>
      <c r="N316" s="22"/>
      <c r="O316" s="23"/>
      <c r="P316" s="14">
        <f t="shared" si="19"/>
        <v>0</v>
      </c>
      <c r="Q316" s="22"/>
      <c r="R316" s="23"/>
      <c r="S316" s="14">
        <f t="shared" si="20"/>
        <v>0</v>
      </c>
      <c r="T316" s="33">
        <f>J316+M316+P316+S316</f>
        <v>0</v>
      </c>
    </row>
    <row r="317" spans="1:20" x14ac:dyDescent="0.15">
      <c r="A317" s="17">
        <v>313</v>
      </c>
      <c r="B317" s="6" t="s">
        <v>169</v>
      </c>
      <c r="C317" s="6" t="s">
        <v>170</v>
      </c>
      <c r="D317" s="29">
        <v>2000</v>
      </c>
      <c r="E317" s="7">
        <v>-67</v>
      </c>
      <c r="F317" s="56"/>
      <c r="G317" s="7" t="s">
        <v>56</v>
      </c>
      <c r="H317" s="42"/>
      <c r="I317" s="43"/>
      <c r="J317" s="44">
        <f t="shared" si="17"/>
        <v>0</v>
      </c>
      <c r="K317" s="22"/>
      <c r="L317" s="23"/>
      <c r="M317" s="14">
        <f t="shared" si="18"/>
        <v>0</v>
      </c>
      <c r="N317" s="22"/>
      <c r="O317" s="23"/>
      <c r="P317" s="14">
        <f t="shared" si="19"/>
        <v>0</v>
      </c>
      <c r="Q317" s="22"/>
      <c r="R317" s="23"/>
      <c r="S317" s="14">
        <f t="shared" si="20"/>
        <v>0</v>
      </c>
      <c r="T317" s="33">
        <f>J317+M317+P317+S317</f>
        <v>0</v>
      </c>
    </row>
    <row r="318" spans="1:20" hidden="1" x14ac:dyDescent="0.15">
      <c r="A318" s="17">
        <v>314</v>
      </c>
      <c r="B318" s="6" t="s">
        <v>107</v>
      </c>
      <c r="C318" s="6" t="s">
        <v>102</v>
      </c>
      <c r="D318" s="29">
        <v>2000</v>
      </c>
      <c r="E318" s="7">
        <v>-46</v>
      </c>
      <c r="F318" s="56"/>
      <c r="G318" s="7" t="s">
        <v>56</v>
      </c>
      <c r="H318" s="42"/>
      <c r="I318" s="43"/>
      <c r="J318" s="44">
        <f t="shared" si="17"/>
        <v>0</v>
      </c>
      <c r="K318" s="22"/>
      <c r="L318" s="23"/>
      <c r="M318" s="14">
        <f t="shared" si="18"/>
        <v>0</v>
      </c>
      <c r="N318" s="22"/>
      <c r="O318" s="23"/>
      <c r="P318" s="14">
        <f t="shared" si="19"/>
        <v>0</v>
      </c>
      <c r="Q318" s="22"/>
      <c r="R318" s="23"/>
      <c r="S318" s="14">
        <f t="shared" si="20"/>
        <v>0</v>
      </c>
      <c r="T318" s="33" t="e">
        <f>#REF!+#REF!+J318+M318+P318+S318</f>
        <v>#REF!</v>
      </c>
    </row>
    <row r="319" spans="1:20" x14ac:dyDescent="0.15">
      <c r="A319" s="17">
        <v>315</v>
      </c>
      <c r="B319" s="6" t="s">
        <v>223</v>
      </c>
      <c r="C319" s="8" t="s">
        <v>96</v>
      </c>
      <c r="D319" s="7">
        <v>2000</v>
      </c>
      <c r="E319" s="7">
        <v>-57</v>
      </c>
      <c r="F319" s="56"/>
      <c r="G319" s="7" t="s">
        <v>56</v>
      </c>
      <c r="H319" s="42"/>
      <c r="I319" s="43"/>
      <c r="J319" s="44">
        <f t="shared" si="17"/>
        <v>0</v>
      </c>
      <c r="K319" s="22"/>
      <c r="L319" s="23"/>
      <c r="M319" s="14">
        <f t="shared" si="18"/>
        <v>0</v>
      </c>
      <c r="N319" s="22"/>
      <c r="O319" s="23"/>
      <c r="P319" s="14">
        <f t="shared" si="19"/>
        <v>0</v>
      </c>
      <c r="Q319" s="22"/>
      <c r="R319" s="23"/>
      <c r="S319" s="14">
        <f t="shared" si="20"/>
        <v>0</v>
      </c>
      <c r="T319" s="33">
        <f>J319+M319+P319+S319</f>
        <v>0</v>
      </c>
    </row>
  </sheetData>
  <autoFilter ref="B4:T319" xr:uid="{00000000-0009-0000-0000-000002000000}">
    <filterColumn colId="3">
      <filters>
        <filter val="-49"/>
        <filter val="-57"/>
        <filter val="-58"/>
        <filter val="-67"/>
        <filter val="-68"/>
        <filter val="-80"/>
        <filter val="73+"/>
        <filter val="87+"/>
      </filters>
    </filterColumn>
    <sortState xmlns:xlrd2="http://schemas.microsoft.com/office/spreadsheetml/2017/richdata2" ref="B5:T319">
      <sortCondition descending="1" ref="T4:T319"/>
    </sortState>
  </autoFilter>
  <mergeCells count="5">
    <mergeCell ref="A1:T1"/>
    <mergeCell ref="H2:J2"/>
    <mergeCell ref="K2:M2"/>
    <mergeCell ref="N2:P2"/>
    <mergeCell ref="Q2:S2"/>
  </mergeCells>
  <pageMargins left="0.25" right="0.25" top="0.75000000000000011" bottom="0.75000000000000011" header="0.30000000000000004" footer="0.30000000000000004"/>
  <pageSetup paperSize="9" scale="93" fitToHeight="2" orientation="portrait" horizontalDpi="0" verticalDpi="0"/>
  <headerFooter alignWithMargins="0">
    <oddFooter>&amp;C&amp;KFB0006RANKING PZTO - U21&amp;R&amp;KFB0006&amp;P</oddFooter>
  </headerFooter>
  <rowBreaks count="2" manualBreakCount="2">
    <brk id="171" max="16383" man="1"/>
    <brk id="3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T318"/>
  <sheetViews>
    <sheetView showGridLines="0" workbookViewId="0">
      <selection activeCell="T2" sqref="T2:T4"/>
    </sheetView>
  </sheetViews>
  <sheetFormatPr baseColWidth="10" defaultColWidth="10.83203125" defaultRowHeight="13" x14ac:dyDescent="0.15"/>
  <cols>
    <col min="1" max="1" width="3.83203125" style="2" customWidth="1"/>
    <col min="2" max="2" width="21.83203125" style="4" bestFit="1" customWidth="1" collapsed="1"/>
    <col min="3" max="3" width="31" style="4" bestFit="1" customWidth="1" collapsed="1"/>
    <col min="4" max="4" width="5.6640625" style="2" customWidth="1"/>
    <col min="5" max="5" width="6" style="2" customWidth="1"/>
    <col min="6" max="6" width="6.5" style="50" customWidth="1"/>
    <col min="7" max="7" width="3.83203125" style="2" bestFit="1" customWidth="1"/>
    <col min="8" max="8" width="8.33203125" style="34" hidden="1" customWidth="1"/>
    <col min="9" max="11" width="6" style="13" hidden="1" customWidth="1"/>
    <col min="12" max="17" width="6" style="13" customWidth="1"/>
    <col min="18" max="19" width="7.5" style="34" hidden="1" customWidth="1"/>
    <col min="20" max="20" width="7.5" style="34" customWidth="1"/>
    <col min="21" max="16384" width="10.83203125" style="4"/>
  </cols>
  <sheetData>
    <row r="1" spans="1:20" s="3" customFormat="1" x14ac:dyDescent="0.15">
      <c r="A1" s="67" t="s">
        <v>397</v>
      </c>
      <c r="B1" s="67"/>
      <c r="C1" s="67"/>
      <c r="D1" s="67"/>
      <c r="E1" s="67"/>
      <c r="F1" s="68"/>
      <c r="G1" s="67"/>
      <c r="H1" s="60"/>
      <c r="I1" s="60"/>
      <c r="J1" s="60"/>
      <c r="K1" s="60"/>
      <c r="L1" s="67"/>
      <c r="M1" s="67"/>
      <c r="N1" s="67"/>
      <c r="O1" s="67"/>
      <c r="P1" s="67"/>
      <c r="Q1" s="67"/>
      <c r="R1" s="60"/>
      <c r="S1" s="60"/>
      <c r="T1" s="67"/>
    </row>
    <row r="2" spans="1:20" s="5" customFormat="1" ht="13" customHeight="1" x14ac:dyDescent="0.15">
      <c r="A2" s="15"/>
      <c r="B2" s="9"/>
      <c r="C2" s="9"/>
      <c r="D2" s="15"/>
      <c r="E2" s="15"/>
      <c r="F2" s="12"/>
      <c r="G2" s="15"/>
      <c r="H2" s="30" t="s">
        <v>59</v>
      </c>
      <c r="I2" s="61" t="s">
        <v>327</v>
      </c>
      <c r="J2" s="62"/>
      <c r="K2" s="63"/>
      <c r="L2" s="64" t="s">
        <v>367</v>
      </c>
      <c r="M2" s="65"/>
      <c r="N2" s="66"/>
      <c r="O2" s="61" t="s">
        <v>396</v>
      </c>
      <c r="P2" s="62"/>
      <c r="Q2" s="63"/>
      <c r="R2" s="30" t="s">
        <v>366</v>
      </c>
      <c r="S2" s="30" t="s">
        <v>289</v>
      </c>
      <c r="T2" s="46" t="s">
        <v>329</v>
      </c>
    </row>
    <row r="3" spans="1:20" s="5" customFormat="1" ht="14" customHeight="1" x14ac:dyDescent="0.15">
      <c r="A3" s="16"/>
      <c r="B3" s="10"/>
      <c r="C3" s="10"/>
      <c r="D3" s="16"/>
      <c r="E3" s="16"/>
      <c r="F3" s="47"/>
      <c r="G3" s="16"/>
      <c r="H3" s="31" t="s">
        <v>328</v>
      </c>
      <c r="I3" s="18" t="s">
        <v>73</v>
      </c>
      <c r="J3" s="20" t="s">
        <v>69</v>
      </c>
      <c r="K3" s="21">
        <v>2</v>
      </c>
      <c r="L3" s="37" t="s">
        <v>73</v>
      </c>
      <c r="M3" s="38" t="s">
        <v>69</v>
      </c>
      <c r="N3" s="39">
        <v>2</v>
      </c>
      <c r="O3" s="18" t="s">
        <v>73</v>
      </c>
      <c r="P3" s="20" t="s">
        <v>69</v>
      </c>
      <c r="Q3" s="21">
        <v>4</v>
      </c>
      <c r="R3" s="31"/>
      <c r="S3" s="31"/>
      <c r="T3" s="45" t="s">
        <v>330</v>
      </c>
    </row>
    <row r="4" spans="1:20" s="1" customFormat="1" ht="27" customHeight="1" x14ac:dyDescent="0.15">
      <c r="A4" s="11" t="s">
        <v>70</v>
      </c>
      <c r="B4" s="11" t="s">
        <v>60</v>
      </c>
      <c r="C4" s="11" t="s">
        <v>61</v>
      </c>
      <c r="D4" s="11" t="s">
        <v>244</v>
      </c>
      <c r="E4" s="11" t="s">
        <v>71</v>
      </c>
      <c r="F4" s="48" t="s">
        <v>395</v>
      </c>
      <c r="G4" s="11" t="s">
        <v>72</v>
      </c>
      <c r="H4" s="32">
        <v>2018</v>
      </c>
      <c r="I4" s="12" t="s">
        <v>57</v>
      </c>
      <c r="J4" s="12" t="s">
        <v>58</v>
      </c>
      <c r="K4" s="19" t="s">
        <v>59</v>
      </c>
      <c r="L4" s="40" t="s">
        <v>57</v>
      </c>
      <c r="M4" s="40" t="s">
        <v>58</v>
      </c>
      <c r="N4" s="41" t="s">
        <v>59</v>
      </c>
      <c r="O4" s="12" t="s">
        <v>57</v>
      </c>
      <c r="P4" s="12" t="s">
        <v>58</v>
      </c>
      <c r="Q4" s="19" t="s">
        <v>59</v>
      </c>
      <c r="R4" s="32" t="s">
        <v>74</v>
      </c>
      <c r="S4" s="32" t="s">
        <v>74</v>
      </c>
      <c r="T4" s="32" t="s">
        <v>74</v>
      </c>
    </row>
    <row r="5" spans="1:20" hidden="1" x14ac:dyDescent="0.15">
      <c r="A5" s="17">
        <v>1</v>
      </c>
      <c r="B5" s="6" t="s">
        <v>16</v>
      </c>
      <c r="C5" s="6" t="s">
        <v>1</v>
      </c>
      <c r="D5" s="29">
        <v>2001</v>
      </c>
      <c r="E5" s="7">
        <v>-54</v>
      </c>
      <c r="F5" s="7"/>
      <c r="G5" s="7" t="s">
        <v>55</v>
      </c>
      <c r="H5" s="33">
        <v>0</v>
      </c>
      <c r="I5" s="22"/>
      <c r="J5" s="23"/>
      <c r="K5" s="14">
        <f t="shared" ref="K5:K68" si="0">($K$3*(IF(I5=1,5,IF(I5=2,3,IF(I5=3,1.8,IF(I5=5,1.08,IF(I5=9,0.75,IF(I5=17,0.53,IF(I5=33,0.37,IF(I5&gt;=65,0.26,0))))))))))+(J5*1*$K$3)</f>
        <v>0</v>
      </c>
      <c r="L5" s="42"/>
      <c r="M5" s="43"/>
      <c r="N5" s="44">
        <f t="shared" ref="N5:N68" si="1">($N$3*(IF(L5=1,5,IF(L5=2,3,IF(L5=3,1.8,IF(L5=5,1.08,IF(L5=9,0.75,IF(L5=17,0.53,IF(L5=33,0.37,IF(L5&gt;=65,0.26,0))))))))))+(M5*1*$N$3)</f>
        <v>0</v>
      </c>
      <c r="O5" s="22"/>
      <c r="P5" s="23"/>
      <c r="Q5" s="14">
        <f t="shared" ref="Q5:Q68" si="2">($Q$3*(IF(O5=1,5,IF(O5=2,3,IF(O5=3,1.8,IF(O5=5,1.08,IF(O5=9,0.75,IF(O5=17,0.53,IF(O5=33,0.37,IF(O5&gt;=65,0.26,0))))))))))+(P5*1*$Q$3)</f>
        <v>0</v>
      </c>
      <c r="R5" s="33">
        <f t="shared" ref="R5:R68" si="3">H5+K5</f>
        <v>0</v>
      </c>
      <c r="S5" s="33">
        <f t="shared" ref="S5:S68" si="4">IF(D5&gt;1998,H5+K5,"n/d")</f>
        <v>0</v>
      </c>
      <c r="T5" s="33">
        <f>N5+Q5</f>
        <v>0</v>
      </c>
    </row>
    <row r="6" spans="1:20" hidden="1" x14ac:dyDescent="0.15">
      <c r="A6" s="17">
        <v>2</v>
      </c>
      <c r="B6" s="6" t="s">
        <v>293</v>
      </c>
      <c r="C6" s="6" t="s">
        <v>100</v>
      </c>
      <c r="D6" s="29">
        <v>1998</v>
      </c>
      <c r="E6" s="7">
        <v>-74</v>
      </c>
      <c r="F6" s="7"/>
      <c r="G6" s="7" t="s">
        <v>55</v>
      </c>
      <c r="H6" s="33">
        <v>2.2280000000000002</v>
      </c>
      <c r="I6" s="22"/>
      <c r="J6" s="23"/>
      <c r="K6" s="14">
        <f t="shared" si="0"/>
        <v>0</v>
      </c>
      <c r="L6" s="42"/>
      <c r="M6" s="43"/>
      <c r="N6" s="44">
        <f t="shared" si="1"/>
        <v>0</v>
      </c>
      <c r="O6" s="22"/>
      <c r="P6" s="23"/>
      <c r="Q6" s="14">
        <f t="shared" si="2"/>
        <v>0</v>
      </c>
      <c r="R6" s="33">
        <f t="shared" si="3"/>
        <v>2.2280000000000002</v>
      </c>
      <c r="S6" s="33" t="str">
        <f t="shared" si="4"/>
        <v>n/d</v>
      </c>
      <c r="T6" s="33">
        <f t="shared" ref="T6" si="5">N6+Q6</f>
        <v>0</v>
      </c>
    </row>
    <row r="7" spans="1:20" x14ac:dyDescent="0.15">
      <c r="A7" s="17">
        <v>1</v>
      </c>
      <c r="B7" s="6" t="s">
        <v>284</v>
      </c>
      <c r="C7" s="6" t="s">
        <v>76</v>
      </c>
      <c r="D7" s="29">
        <v>1997</v>
      </c>
      <c r="E7" s="7">
        <v>-68</v>
      </c>
      <c r="F7" s="49"/>
      <c r="G7" s="26" t="s">
        <v>55</v>
      </c>
      <c r="H7" s="33">
        <v>8.4400000000000013</v>
      </c>
      <c r="I7" s="22"/>
      <c r="J7" s="23"/>
      <c r="K7" s="14">
        <f t="shared" si="0"/>
        <v>0</v>
      </c>
      <c r="L7" s="42">
        <v>1</v>
      </c>
      <c r="M7" s="43">
        <v>3</v>
      </c>
      <c r="N7" s="44">
        <f t="shared" si="1"/>
        <v>16</v>
      </c>
      <c r="O7" s="22">
        <v>1</v>
      </c>
      <c r="P7" s="23">
        <v>5</v>
      </c>
      <c r="Q7" s="14">
        <f t="shared" si="2"/>
        <v>40</v>
      </c>
      <c r="R7" s="33">
        <f t="shared" si="3"/>
        <v>8.4400000000000013</v>
      </c>
      <c r="S7" s="33" t="str">
        <f t="shared" si="4"/>
        <v>n/d</v>
      </c>
      <c r="T7" s="33">
        <f t="shared" ref="T7:T70" si="6">N7+Q7</f>
        <v>56</v>
      </c>
    </row>
    <row r="8" spans="1:20" hidden="1" x14ac:dyDescent="0.15">
      <c r="A8" s="17">
        <v>4</v>
      </c>
      <c r="B8" s="6" t="s">
        <v>349</v>
      </c>
      <c r="C8" s="6" t="s">
        <v>100</v>
      </c>
      <c r="D8" s="29">
        <v>2000</v>
      </c>
      <c r="E8" s="7">
        <v>-87</v>
      </c>
      <c r="F8" s="7"/>
      <c r="G8" s="7" t="s">
        <v>55</v>
      </c>
      <c r="H8" s="33">
        <v>0</v>
      </c>
      <c r="I8" s="22">
        <v>1</v>
      </c>
      <c r="J8" s="23">
        <v>2</v>
      </c>
      <c r="K8" s="14">
        <f t="shared" si="0"/>
        <v>14</v>
      </c>
      <c r="L8" s="42"/>
      <c r="M8" s="43"/>
      <c r="N8" s="44">
        <f t="shared" si="1"/>
        <v>0</v>
      </c>
      <c r="O8" s="22">
        <v>9</v>
      </c>
      <c r="P8" s="23">
        <v>0</v>
      </c>
      <c r="Q8" s="14">
        <f t="shared" si="2"/>
        <v>3</v>
      </c>
      <c r="R8" s="33">
        <f t="shared" si="3"/>
        <v>14</v>
      </c>
      <c r="S8" s="33">
        <f t="shared" si="4"/>
        <v>14</v>
      </c>
      <c r="T8" s="33">
        <f t="shared" si="6"/>
        <v>3</v>
      </c>
    </row>
    <row r="9" spans="1:20" x14ac:dyDescent="0.15">
      <c r="A9" s="17">
        <v>2</v>
      </c>
      <c r="B9" s="27" t="s">
        <v>276</v>
      </c>
      <c r="C9" s="27" t="s">
        <v>76</v>
      </c>
      <c r="D9" s="7">
        <v>1996</v>
      </c>
      <c r="E9" s="26" t="s">
        <v>54</v>
      </c>
      <c r="F9" s="49"/>
      <c r="G9" s="26" t="s">
        <v>56</v>
      </c>
      <c r="H9" s="33">
        <v>21</v>
      </c>
      <c r="I9" s="23"/>
      <c r="J9" s="23"/>
      <c r="K9" s="14">
        <f t="shared" si="0"/>
        <v>0</v>
      </c>
      <c r="L9" s="43">
        <v>1</v>
      </c>
      <c r="M9" s="43">
        <v>2</v>
      </c>
      <c r="N9" s="44">
        <f t="shared" si="1"/>
        <v>14</v>
      </c>
      <c r="O9" s="23">
        <v>1</v>
      </c>
      <c r="P9" s="23">
        <v>3</v>
      </c>
      <c r="Q9" s="14">
        <f t="shared" si="2"/>
        <v>32</v>
      </c>
      <c r="R9" s="33">
        <f t="shared" si="3"/>
        <v>21</v>
      </c>
      <c r="S9" s="33" t="str">
        <f t="shared" si="4"/>
        <v>n/d</v>
      </c>
      <c r="T9" s="33">
        <f t="shared" si="6"/>
        <v>46</v>
      </c>
    </row>
    <row r="10" spans="1:20" hidden="1" x14ac:dyDescent="0.15">
      <c r="A10" s="17">
        <v>6</v>
      </c>
      <c r="B10" s="6" t="s">
        <v>126</v>
      </c>
      <c r="C10" s="6" t="s">
        <v>106</v>
      </c>
      <c r="D10" s="29">
        <v>2000</v>
      </c>
      <c r="E10" s="7">
        <v>-87</v>
      </c>
      <c r="F10" s="7"/>
      <c r="G10" s="7" t="s">
        <v>55</v>
      </c>
      <c r="H10" s="33">
        <v>0.30000000000000004</v>
      </c>
      <c r="I10" s="22"/>
      <c r="J10" s="23"/>
      <c r="K10" s="14">
        <f t="shared" si="0"/>
        <v>0</v>
      </c>
      <c r="L10" s="42"/>
      <c r="M10" s="43"/>
      <c r="N10" s="44">
        <f t="shared" si="1"/>
        <v>0</v>
      </c>
      <c r="O10" s="22"/>
      <c r="P10" s="23"/>
      <c r="Q10" s="14">
        <f t="shared" si="2"/>
        <v>0</v>
      </c>
      <c r="R10" s="33">
        <f t="shared" si="3"/>
        <v>0.30000000000000004</v>
      </c>
      <c r="S10" s="33">
        <f t="shared" si="4"/>
        <v>0.30000000000000004</v>
      </c>
      <c r="T10" s="33">
        <f t="shared" si="6"/>
        <v>0</v>
      </c>
    </row>
    <row r="11" spans="1:20" hidden="1" x14ac:dyDescent="0.15">
      <c r="A11" s="17">
        <v>7</v>
      </c>
      <c r="B11" s="6" t="s">
        <v>301</v>
      </c>
      <c r="C11" s="6" t="s">
        <v>100</v>
      </c>
      <c r="D11" s="29">
        <v>1996</v>
      </c>
      <c r="E11" s="7">
        <v>-63</v>
      </c>
      <c r="F11" s="7"/>
      <c r="G11" s="26" t="s">
        <v>55</v>
      </c>
      <c r="H11" s="33">
        <v>1.52</v>
      </c>
      <c r="I11" s="22"/>
      <c r="J11" s="23"/>
      <c r="K11" s="14">
        <f t="shared" si="0"/>
        <v>0</v>
      </c>
      <c r="L11" s="42"/>
      <c r="M11" s="43"/>
      <c r="N11" s="44">
        <f t="shared" si="1"/>
        <v>0</v>
      </c>
      <c r="O11" s="22"/>
      <c r="P11" s="23"/>
      <c r="Q11" s="14">
        <f t="shared" si="2"/>
        <v>0</v>
      </c>
      <c r="R11" s="33">
        <f t="shared" si="3"/>
        <v>1.52</v>
      </c>
      <c r="S11" s="33" t="str">
        <f t="shared" si="4"/>
        <v>n/d</v>
      </c>
      <c r="T11" s="33">
        <f t="shared" si="6"/>
        <v>0</v>
      </c>
    </row>
    <row r="12" spans="1:20" hidden="1" x14ac:dyDescent="0.15">
      <c r="A12" s="17">
        <v>8</v>
      </c>
      <c r="B12" s="6" t="s">
        <v>342</v>
      </c>
      <c r="C12" s="6" t="s">
        <v>333</v>
      </c>
      <c r="D12" s="29">
        <v>2003</v>
      </c>
      <c r="E12" s="7">
        <v>-63</v>
      </c>
      <c r="F12" s="7"/>
      <c r="G12" s="7" t="s">
        <v>55</v>
      </c>
      <c r="H12" s="33">
        <v>0</v>
      </c>
      <c r="I12" s="22">
        <v>5</v>
      </c>
      <c r="J12" s="23">
        <v>0</v>
      </c>
      <c r="K12" s="14">
        <f t="shared" si="0"/>
        <v>2.16</v>
      </c>
      <c r="L12" s="42"/>
      <c r="M12" s="43"/>
      <c r="N12" s="44">
        <f t="shared" si="1"/>
        <v>0</v>
      </c>
      <c r="O12" s="22"/>
      <c r="P12" s="23"/>
      <c r="Q12" s="14">
        <f t="shared" si="2"/>
        <v>0</v>
      </c>
      <c r="R12" s="33">
        <f t="shared" si="3"/>
        <v>2.16</v>
      </c>
      <c r="S12" s="33">
        <f t="shared" si="4"/>
        <v>2.16</v>
      </c>
      <c r="T12" s="33">
        <f t="shared" si="6"/>
        <v>0</v>
      </c>
    </row>
    <row r="13" spans="1:20" x14ac:dyDescent="0.15">
      <c r="A13" s="17">
        <v>3</v>
      </c>
      <c r="B13" s="6" t="s">
        <v>211</v>
      </c>
      <c r="C13" s="6" t="s">
        <v>176</v>
      </c>
      <c r="D13" s="29">
        <v>2002</v>
      </c>
      <c r="E13" s="7">
        <v>-67</v>
      </c>
      <c r="F13" s="49"/>
      <c r="G13" s="7" t="s">
        <v>56</v>
      </c>
      <c r="H13" s="33">
        <v>1.1199999999999999</v>
      </c>
      <c r="I13" s="22">
        <v>2</v>
      </c>
      <c r="J13" s="23">
        <v>2</v>
      </c>
      <c r="K13" s="14">
        <f t="shared" si="0"/>
        <v>10</v>
      </c>
      <c r="L13" s="42">
        <v>5</v>
      </c>
      <c r="M13" s="43">
        <v>0</v>
      </c>
      <c r="N13" s="44">
        <f t="shared" si="1"/>
        <v>2.16</v>
      </c>
      <c r="O13" s="22">
        <v>1</v>
      </c>
      <c r="P13" s="23">
        <v>5</v>
      </c>
      <c r="Q13" s="14">
        <f t="shared" si="2"/>
        <v>40</v>
      </c>
      <c r="R13" s="33">
        <f t="shared" si="3"/>
        <v>11.12</v>
      </c>
      <c r="S13" s="33">
        <f t="shared" si="4"/>
        <v>11.12</v>
      </c>
      <c r="T13" s="33">
        <f t="shared" si="6"/>
        <v>42.16</v>
      </c>
    </row>
    <row r="14" spans="1:20" x14ac:dyDescent="0.15">
      <c r="A14" s="17">
        <v>4</v>
      </c>
      <c r="B14" s="27" t="s">
        <v>261</v>
      </c>
      <c r="C14" s="27" t="s">
        <v>76</v>
      </c>
      <c r="D14" s="7">
        <v>1997</v>
      </c>
      <c r="E14" s="7" t="s">
        <v>53</v>
      </c>
      <c r="F14" s="49">
        <v>-87</v>
      </c>
      <c r="G14" s="26" t="s">
        <v>55</v>
      </c>
      <c r="H14" s="33">
        <v>0</v>
      </c>
      <c r="I14" s="23"/>
      <c r="J14" s="23"/>
      <c r="K14" s="14">
        <f t="shared" si="0"/>
        <v>0</v>
      </c>
      <c r="L14" s="43">
        <v>1</v>
      </c>
      <c r="M14" s="43">
        <v>3</v>
      </c>
      <c r="N14" s="44">
        <f t="shared" si="1"/>
        <v>16</v>
      </c>
      <c r="O14" s="23">
        <v>3</v>
      </c>
      <c r="P14" s="23">
        <v>2</v>
      </c>
      <c r="Q14" s="14">
        <f t="shared" si="2"/>
        <v>15.2</v>
      </c>
      <c r="R14" s="33">
        <f t="shared" si="3"/>
        <v>0</v>
      </c>
      <c r="S14" s="33" t="str">
        <f t="shared" si="4"/>
        <v>n/d</v>
      </c>
      <c r="T14" s="33">
        <f t="shared" si="6"/>
        <v>31.2</v>
      </c>
    </row>
    <row r="15" spans="1:20" hidden="1" x14ac:dyDescent="0.15">
      <c r="A15" s="17">
        <v>11</v>
      </c>
      <c r="B15" s="6" t="s">
        <v>137</v>
      </c>
      <c r="C15" s="6" t="s">
        <v>102</v>
      </c>
      <c r="D15" s="29">
        <v>2000</v>
      </c>
      <c r="E15" s="7">
        <v>-63</v>
      </c>
      <c r="F15" s="7"/>
      <c r="G15" s="7" t="s">
        <v>55</v>
      </c>
      <c r="H15" s="33">
        <v>0</v>
      </c>
      <c r="I15" s="22"/>
      <c r="J15" s="23"/>
      <c r="K15" s="14">
        <f t="shared" si="0"/>
        <v>0</v>
      </c>
      <c r="L15" s="42"/>
      <c r="M15" s="43"/>
      <c r="N15" s="44">
        <f t="shared" si="1"/>
        <v>0</v>
      </c>
      <c r="O15" s="22"/>
      <c r="P15" s="23"/>
      <c r="Q15" s="14">
        <f t="shared" si="2"/>
        <v>0</v>
      </c>
      <c r="R15" s="33">
        <f t="shared" si="3"/>
        <v>0</v>
      </c>
      <c r="S15" s="33">
        <f t="shared" si="4"/>
        <v>0</v>
      </c>
      <c r="T15" s="33">
        <f t="shared" si="6"/>
        <v>0</v>
      </c>
    </row>
    <row r="16" spans="1:20" x14ac:dyDescent="0.15">
      <c r="A16" s="17">
        <v>5</v>
      </c>
      <c r="B16" s="6" t="s">
        <v>17</v>
      </c>
      <c r="C16" s="6" t="s">
        <v>100</v>
      </c>
      <c r="D16" s="29">
        <v>1998</v>
      </c>
      <c r="E16" s="7">
        <v>-58</v>
      </c>
      <c r="F16" s="49"/>
      <c r="G16" s="7" t="s">
        <v>55</v>
      </c>
      <c r="H16" s="33">
        <v>6.024</v>
      </c>
      <c r="I16" s="22"/>
      <c r="J16" s="23"/>
      <c r="K16" s="14">
        <f t="shared" si="0"/>
        <v>0</v>
      </c>
      <c r="L16" s="42">
        <v>3</v>
      </c>
      <c r="M16" s="43">
        <v>1</v>
      </c>
      <c r="N16" s="44">
        <f t="shared" si="1"/>
        <v>5.6</v>
      </c>
      <c r="O16" s="22">
        <v>2</v>
      </c>
      <c r="P16" s="23">
        <v>3</v>
      </c>
      <c r="Q16" s="14">
        <f t="shared" si="2"/>
        <v>24</v>
      </c>
      <c r="R16" s="33">
        <f t="shared" si="3"/>
        <v>6.024</v>
      </c>
      <c r="S16" s="33" t="str">
        <f t="shared" si="4"/>
        <v>n/d</v>
      </c>
      <c r="T16" s="33">
        <f t="shared" si="6"/>
        <v>29.6</v>
      </c>
    </row>
    <row r="17" spans="1:20" x14ac:dyDescent="0.15">
      <c r="A17" s="17">
        <v>6</v>
      </c>
      <c r="B17" s="6" t="s">
        <v>296</v>
      </c>
      <c r="C17" s="6" t="s">
        <v>0</v>
      </c>
      <c r="D17" s="29">
        <v>2001</v>
      </c>
      <c r="E17" s="7">
        <v>-57</v>
      </c>
      <c r="F17" s="49">
        <v>-53</v>
      </c>
      <c r="G17" s="7" t="s">
        <v>56</v>
      </c>
      <c r="H17" s="33">
        <v>2.8320000000000003</v>
      </c>
      <c r="I17" s="23">
        <v>1</v>
      </c>
      <c r="J17" s="23">
        <v>3</v>
      </c>
      <c r="K17" s="14">
        <f t="shared" si="0"/>
        <v>16</v>
      </c>
      <c r="L17" s="43">
        <v>2</v>
      </c>
      <c r="M17" s="43">
        <v>1</v>
      </c>
      <c r="N17" s="44">
        <f t="shared" si="1"/>
        <v>8</v>
      </c>
      <c r="O17" s="23">
        <v>3</v>
      </c>
      <c r="P17" s="23">
        <v>3</v>
      </c>
      <c r="Q17" s="14">
        <f t="shared" si="2"/>
        <v>19.2</v>
      </c>
      <c r="R17" s="33">
        <f t="shared" si="3"/>
        <v>18.832000000000001</v>
      </c>
      <c r="S17" s="33">
        <f t="shared" si="4"/>
        <v>18.832000000000001</v>
      </c>
      <c r="T17" s="33">
        <f t="shared" si="6"/>
        <v>27.2</v>
      </c>
    </row>
    <row r="18" spans="1:20" x14ac:dyDescent="0.15">
      <c r="A18" s="17">
        <v>7</v>
      </c>
      <c r="B18" s="27" t="s">
        <v>282</v>
      </c>
      <c r="C18" s="27" t="s">
        <v>76</v>
      </c>
      <c r="D18" s="7">
        <v>1990</v>
      </c>
      <c r="E18" s="7">
        <v>-67</v>
      </c>
      <c r="F18" s="49"/>
      <c r="G18" s="26" t="s">
        <v>56</v>
      </c>
      <c r="H18" s="33">
        <v>11.184000000000001</v>
      </c>
      <c r="I18" s="23"/>
      <c r="J18" s="23"/>
      <c r="K18" s="14">
        <f t="shared" si="0"/>
        <v>0</v>
      </c>
      <c r="L18" s="43">
        <v>1</v>
      </c>
      <c r="M18" s="43">
        <v>2</v>
      </c>
      <c r="N18" s="44">
        <f t="shared" si="1"/>
        <v>14</v>
      </c>
      <c r="O18" s="23">
        <v>5</v>
      </c>
      <c r="P18" s="23">
        <v>2</v>
      </c>
      <c r="Q18" s="14">
        <f t="shared" si="2"/>
        <v>12.32</v>
      </c>
      <c r="R18" s="33">
        <f t="shared" si="3"/>
        <v>11.184000000000001</v>
      </c>
      <c r="S18" s="33" t="str">
        <f t="shared" si="4"/>
        <v>n/d</v>
      </c>
      <c r="T18" s="33">
        <f t="shared" si="6"/>
        <v>26.32</v>
      </c>
    </row>
    <row r="19" spans="1:20" x14ac:dyDescent="0.15">
      <c r="A19" s="17">
        <v>8</v>
      </c>
      <c r="B19" s="6" t="s">
        <v>41</v>
      </c>
      <c r="C19" s="6" t="s">
        <v>100</v>
      </c>
      <c r="D19" s="29">
        <v>1998</v>
      </c>
      <c r="E19" s="7">
        <v>-57</v>
      </c>
      <c r="F19" s="49"/>
      <c r="G19" s="7" t="s">
        <v>56</v>
      </c>
      <c r="H19" s="33">
        <v>13.240000000000002</v>
      </c>
      <c r="I19" s="22"/>
      <c r="J19" s="23"/>
      <c r="K19" s="14">
        <f t="shared" si="0"/>
        <v>0</v>
      </c>
      <c r="L19" s="42">
        <v>1</v>
      </c>
      <c r="M19" s="43">
        <v>3</v>
      </c>
      <c r="N19" s="44">
        <f t="shared" si="1"/>
        <v>16</v>
      </c>
      <c r="O19" s="22">
        <v>5</v>
      </c>
      <c r="P19" s="23">
        <v>1</v>
      </c>
      <c r="Q19" s="14">
        <f t="shared" si="2"/>
        <v>8.32</v>
      </c>
      <c r="R19" s="33">
        <f t="shared" si="3"/>
        <v>13.240000000000002</v>
      </c>
      <c r="S19" s="33" t="str">
        <f t="shared" si="4"/>
        <v>n/d</v>
      </c>
      <c r="T19" s="33">
        <f t="shared" si="6"/>
        <v>24.32</v>
      </c>
    </row>
    <row r="20" spans="1:20" hidden="1" x14ac:dyDescent="0.15">
      <c r="A20" s="17">
        <v>16</v>
      </c>
      <c r="B20" s="6" t="s">
        <v>195</v>
      </c>
      <c r="C20" s="8" t="s">
        <v>3</v>
      </c>
      <c r="D20" s="7">
        <v>2000</v>
      </c>
      <c r="E20" s="7">
        <v>-74</v>
      </c>
      <c r="F20" s="7"/>
      <c r="G20" s="7" t="s">
        <v>55</v>
      </c>
      <c r="H20" s="33">
        <v>0.30000000000000004</v>
      </c>
      <c r="I20" s="22"/>
      <c r="J20" s="23"/>
      <c r="K20" s="14">
        <f t="shared" si="0"/>
        <v>0</v>
      </c>
      <c r="L20" s="42"/>
      <c r="M20" s="43"/>
      <c r="N20" s="44">
        <f t="shared" si="1"/>
        <v>0</v>
      </c>
      <c r="O20" s="22"/>
      <c r="P20" s="23"/>
      <c r="Q20" s="14">
        <f t="shared" si="2"/>
        <v>0</v>
      </c>
      <c r="R20" s="33">
        <f t="shared" si="3"/>
        <v>0.30000000000000004</v>
      </c>
      <c r="S20" s="33">
        <f t="shared" si="4"/>
        <v>0.30000000000000004</v>
      </c>
      <c r="T20" s="33">
        <f t="shared" si="6"/>
        <v>0</v>
      </c>
    </row>
    <row r="21" spans="1:20" hidden="1" x14ac:dyDescent="0.15">
      <c r="A21" s="17">
        <v>17</v>
      </c>
      <c r="B21" s="6" t="s">
        <v>309</v>
      </c>
      <c r="C21" s="8" t="s">
        <v>76</v>
      </c>
      <c r="D21" s="7">
        <v>2002</v>
      </c>
      <c r="E21" s="7">
        <v>-54</v>
      </c>
      <c r="F21" s="7"/>
      <c r="G21" s="7" t="s">
        <v>55</v>
      </c>
      <c r="H21" s="33">
        <v>1.1199999999999999</v>
      </c>
      <c r="I21" s="22">
        <v>3</v>
      </c>
      <c r="J21" s="23">
        <v>1</v>
      </c>
      <c r="K21" s="14">
        <f t="shared" si="0"/>
        <v>5.6</v>
      </c>
      <c r="L21" s="42"/>
      <c r="M21" s="43"/>
      <c r="N21" s="44">
        <f t="shared" si="1"/>
        <v>0</v>
      </c>
      <c r="O21" s="22"/>
      <c r="P21" s="23"/>
      <c r="Q21" s="14">
        <f t="shared" si="2"/>
        <v>0</v>
      </c>
      <c r="R21" s="33">
        <f t="shared" si="3"/>
        <v>6.72</v>
      </c>
      <c r="S21" s="33">
        <f t="shared" si="4"/>
        <v>6.72</v>
      </c>
      <c r="T21" s="33">
        <f t="shared" si="6"/>
        <v>0</v>
      </c>
    </row>
    <row r="22" spans="1:20" x14ac:dyDescent="0.15">
      <c r="A22" s="17">
        <v>9</v>
      </c>
      <c r="B22" s="6" t="s">
        <v>14</v>
      </c>
      <c r="C22" s="6" t="s">
        <v>344</v>
      </c>
      <c r="D22" s="29">
        <v>2001</v>
      </c>
      <c r="E22" s="7">
        <v>-58</v>
      </c>
      <c r="F22" s="49"/>
      <c r="G22" s="7" t="s">
        <v>55</v>
      </c>
      <c r="H22" s="33">
        <v>5.1000000000000005</v>
      </c>
      <c r="I22" s="22">
        <v>1</v>
      </c>
      <c r="J22" s="23">
        <v>2</v>
      </c>
      <c r="K22" s="14">
        <f t="shared" si="0"/>
        <v>14</v>
      </c>
      <c r="L22" s="42">
        <v>1</v>
      </c>
      <c r="M22" s="43">
        <v>2</v>
      </c>
      <c r="N22" s="44">
        <f t="shared" si="1"/>
        <v>14</v>
      </c>
      <c r="O22" s="22">
        <v>9</v>
      </c>
      <c r="P22" s="23">
        <v>1</v>
      </c>
      <c r="Q22" s="14">
        <f t="shared" si="2"/>
        <v>7</v>
      </c>
      <c r="R22" s="33">
        <f t="shared" si="3"/>
        <v>19.100000000000001</v>
      </c>
      <c r="S22" s="33">
        <f t="shared" si="4"/>
        <v>19.100000000000001</v>
      </c>
      <c r="T22" s="33">
        <f t="shared" si="6"/>
        <v>21</v>
      </c>
    </row>
    <row r="23" spans="1:20" x14ac:dyDescent="0.15">
      <c r="A23" s="17">
        <v>10</v>
      </c>
      <c r="B23" s="6" t="s">
        <v>260</v>
      </c>
      <c r="C23" s="6" t="s">
        <v>100</v>
      </c>
      <c r="D23" s="29">
        <v>1996</v>
      </c>
      <c r="E23" s="7">
        <v>-80</v>
      </c>
      <c r="F23" s="49"/>
      <c r="G23" s="26" t="s">
        <v>55</v>
      </c>
      <c r="H23" s="33">
        <v>12.731999999999999</v>
      </c>
      <c r="I23" s="22"/>
      <c r="J23" s="23"/>
      <c r="K23" s="14">
        <f t="shared" si="0"/>
        <v>0</v>
      </c>
      <c r="L23" s="42">
        <v>1</v>
      </c>
      <c r="M23" s="43">
        <v>3</v>
      </c>
      <c r="N23" s="44">
        <f t="shared" si="1"/>
        <v>16</v>
      </c>
      <c r="O23" s="22">
        <v>9</v>
      </c>
      <c r="P23" s="23">
        <v>0</v>
      </c>
      <c r="Q23" s="14">
        <f t="shared" si="2"/>
        <v>3</v>
      </c>
      <c r="R23" s="33">
        <f t="shared" si="3"/>
        <v>12.731999999999999</v>
      </c>
      <c r="S23" s="33" t="str">
        <f t="shared" si="4"/>
        <v>n/d</v>
      </c>
      <c r="T23" s="33">
        <f t="shared" si="6"/>
        <v>19</v>
      </c>
    </row>
    <row r="24" spans="1:20" hidden="1" x14ac:dyDescent="0.15">
      <c r="A24" s="17">
        <v>20</v>
      </c>
      <c r="B24" s="6" t="s">
        <v>33</v>
      </c>
      <c r="C24" s="6" t="s">
        <v>100</v>
      </c>
      <c r="D24" s="29">
        <v>1997</v>
      </c>
      <c r="E24" s="7">
        <v>-87</v>
      </c>
      <c r="F24" s="7"/>
      <c r="G24" s="7" t="s">
        <v>55</v>
      </c>
      <c r="H24" s="33">
        <v>0</v>
      </c>
      <c r="I24" s="22"/>
      <c r="J24" s="23"/>
      <c r="K24" s="14">
        <f t="shared" si="0"/>
        <v>0</v>
      </c>
      <c r="L24" s="42"/>
      <c r="M24" s="43"/>
      <c r="N24" s="44">
        <f t="shared" si="1"/>
        <v>0</v>
      </c>
      <c r="O24" s="22"/>
      <c r="P24" s="23"/>
      <c r="Q24" s="14">
        <f t="shared" si="2"/>
        <v>0</v>
      </c>
      <c r="R24" s="33">
        <f t="shared" si="3"/>
        <v>0</v>
      </c>
      <c r="S24" s="33" t="str">
        <f t="shared" si="4"/>
        <v>n/d</v>
      </c>
      <c r="T24" s="33">
        <f t="shared" si="6"/>
        <v>0</v>
      </c>
    </row>
    <row r="25" spans="1:20" hidden="1" x14ac:dyDescent="0.15">
      <c r="A25" s="17">
        <v>21</v>
      </c>
      <c r="B25" s="6" t="s">
        <v>332</v>
      </c>
      <c r="C25" s="6" t="s">
        <v>333</v>
      </c>
      <c r="D25" s="29">
        <v>2003</v>
      </c>
      <c r="E25" s="7">
        <v>-54</v>
      </c>
      <c r="F25" s="7"/>
      <c r="G25" s="7" t="s">
        <v>55</v>
      </c>
      <c r="H25" s="33">
        <v>0</v>
      </c>
      <c r="I25" s="22">
        <v>5</v>
      </c>
      <c r="J25" s="23">
        <v>0</v>
      </c>
      <c r="K25" s="14">
        <f t="shared" si="0"/>
        <v>2.16</v>
      </c>
      <c r="L25" s="42"/>
      <c r="M25" s="43"/>
      <c r="N25" s="44">
        <f t="shared" si="1"/>
        <v>0</v>
      </c>
      <c r="O25" s="22"/>
      <c r="P25" s="23"/>
      <c r="Q25" s="14">
        <f t="shared" si="2"/>
        <v>0</v>
      </c>
      <c r="R25" s="33">
        <f t="shared" si="3"/>
        <v>2.16</v>
      </c>
      <c r="S25" s="33">
        <f t="shared" si="4"/>
        <v>2.16</v>
      </c>
      <c r="T25" s="33">
        <f t="shared" si="6"/>
        <v>0</v>
      </c>
    </row>
    <row r="26" spans="1:20" x14ac:dyDescent="0.15">
      <c r="A26" s="17">
        <v>10</v>
      </c>
      <c r="B26" s="6" t="s">
        <v>381</v>
      </c>
      <c r="C26" s="6" t="s">
        <v>76</v>
      </c>
      <c r="D26" s="29">
        <v>2001</v>
      </c>
      <c r="E26" s="7">
        <v>-49</v>
      </c>
      <c r="F26" s="49">
        <v>-53</v>
      </c>
      <c r="G26" s="7" t="s">
        <v>56</v>
      </c>
      <c r="H26" s="33">
        <v>0</v>
      </c>
      <c r="I26" s="22"/>
      <c r="J26" s="23"/>
      <c r="K26" s="14">
        <f t="shared" si="0"/>
        <v>0</v>
      </c>
      <c r="L26" s="42">
        <v>1</v>
      </c>
      <c r="M26" s="43">
        <v>3</v>
      </c>
      <c r="N26" s="44">
        <f t="shared" si="1"/>
        <v>16</v>
      </c>
      <c r="O26" s="22">
        <v>9</v>
      </c>
      <c r="P26" s="23">
        <v>0</v>
      </c>
      <c r="Q26" s="14">
        <f t="shared" si="2"/>
        <v>3</v>
      </c>
      <c r="R26" s="33">
        <f t="shared" si="3"/>
        <v>0</v>
      </c>
      <c r="S26" s="33">
        <f t="shared" si="4"/>
        <v>0</v>
      </c>
      <c r="T26" s="33">
        <f t="shared" si="6"/>
        <v>19</v>
      </c>
    </row>
    <row r="27" spans="1:20" hidden="1" x14ac:dyDescent="0.15">
      <c r="A27" s="17">
        <v>23</v>
      </c>
      <c r="B27" s="6" t="s">
        <v>190</v>
      </c>
      <c r="C27" s="8" t="s">
        <v>9</v>
      </c>
      <c r="D27" s="7">
        <v>2001</v>
      </c>
      <c r="E27" s="7">
        <v>-54</v>
      </c>
      <c r="F27" s="7"/>
      <c r="G27" s="7" t="s">
        <v>55</v>
      </c>
      <c r="H27" s="33">
        <v>1.4440000000000002</v>
      </c>
      <c r="I27" s="22">
        <v>5</v>
      </c>
      <c r="J27" s="23">
        <v>0</v>
      </c>
      <c r="K27" s="14">
        <f t="shared" si="0"/>
        <v>2.16</v>
      </c>
      <c r="L27" s="42">
        <v>3</v>
      </c>
      <c r="M27" s="43">
        <v>0</v>
      </c>
      <c r="N27" s="44">
        <f t="shared" si="1"/>
        <v>3.6</v>
      </c>
      <c r="O27" s="22"/>
      <c r="P27" s="23"/>
      <c r="Q27" s="14">
        <f t="shared" si="2"/>
        <v>0</v>
      </c>
      <c r="R27" s="33">
        <f t="shared" si="3"/>
        <v>3.6040000000000001</v>
      </c>
      <c r="S27" s="33">
        <f t="shared" si="4"/>
        <v>3.6040000000000001</v>
      </c>
      <c r="T27" s="33">
        <f t="shared" si="6"/>
        <v>3.6</v>
      </c>
    </row>
    <row r="28" spans="1:20" hidden="1" x14ac:dyDescent="0.15">
      <c r="A28" s="17">
        <v>24</v>
      </c>
      <c r="B28" s="8" t="s">
        <v>123</v>
      </c>
      <c r="C28" s="8" t="s">
        <v>76</v>
      </c>
      <c r="D28" s="7">
        <v>2000</v>
      </c>
      <c r="E28" s="7">
        <v>-74</v>
      </c>
      <c r="F28" s="7"/>
      <c r="G28" s="7" t="s">
        <v>55</v>
      </c>
      <c r="H28" s="33">
        <v>1.5920000000000001</v>
      </c>
      <c r="I28" s="23">
        <v>3</v>
      </c>
      <c r="J28" s="23">
        <v>1</v>
      </c>
      <c r="K28" s="14">
        <f t="shared" si="0"/>
        <v>5.6</v>
      </c>
      <c r="L28" s="43">
        <v>3</v>
      </c>
      <c r="M28" s="43">
        <v>0</v>
      </c>
      <c r="N28" s="44">
        <f t="shared" si="1"/>
        <v>3.6</v>
      </c>
      <c r="O28" s="23">
        <v>17</v>
      </c>
      <c r="P28" s="23">
        <v>0</v>
      </c>
      <c r="Q28" s="14">
        <f t="shared" si="2"/>
        <v>2.12</v>
      </c>
      <c r="R28" s="33">
        <f t="shared" si="3"/>
        <v>7.1920000000000002</v>
      </c>
      <c r="S28" s="33">
        <f t="shared" si="4"/>
        <v>7.1920000000000002</v>
      </c>
      <c r="T28" s="33">
        <f t="shared" si="6"/>
        <v>5.7200000000000006</v>
      </c>
    </row>
    <row r="29" spans="1:20" hidden="1" x14ac:dyDescent="0.15">
      <c r="A29" s="17">
        <v>25</v>
      </c>
      <c r="B29" s="6" t="s">
        <v>292</v>
      </c>
      <c r="C29" s="6" t="s">
        <v>87</v>
      </c>
      <c r="D29" s="29">
        <v>1991</v>
      </c>
      <c r="E29" s="7">
        <v>-62</v>
      </c>
      <c r="F29" s="7"/>
      <c r="G29" s="26" t="s">
        <v>56</v>
      </c>
      <c r="H29" s="33">
        <v>5.7</v>
      </c>
      <c r="I29" s="22"/>
      <c r="J29" s="23"/>
      <c r="K29" s="14">
        <f t="shared" si="0"/>
        <v>0</v>
      </c>
      <c r="L29" s="42"/>
      <c r="M29" s="43"/>
      <c r="N29" s="44">
        <f t="shared" si="1"/>
        <v>0</v>
      </c>
      <c r="O29" s="22"/>
      <c r="P29" s="23"/>
      <c r="Q29" s="14">
        <f t="shared" si="2"/>
        <v>0</v>
      </c>
      <c r="R29" s="33">
        <f t="shared" si="3"/>
        <v>5.7</v>
      </c>
      <c r="S29" s="33" t="str">
        <f t="shared" si="4"/>
        <v>n/d</v>
      </c>
      <c r="T29" s="33">
        <f t="shared" si="6"/>
        <v>0</v>
      </c>
    </row>
    <row r="30" spans="1:20" x14ac:dyDescent="0.15">
      <c r="A30" s="17">
        <v>12</v>
      </c>
      <c r="B30" s="6" t="s">
        <v>339</v>
      </c>
      <c r="C30" s="6" t="s">
        <v>76</v>
      </c>
      <c r="D30" s="29">
        <v>1999</v>
      </c>
      <c r="E30" s="7">
        <v>-58</v>
      </c>
      <c r="F30" s="49"/>
      <c r="G30" s="7" t="s">
        <v>55</v>
      </c>
      <c r="H30" s="33">
        <v>4.1960000000000006</v>
      </c>
      <c r="I30" s="22">
        <v>2</v>
      </c>
      <c r="J30" s="23">
        <v>1</v>
      </c>
      <c r="K30" s="14">
        <f t="shared" si="0"/>
        <v>8</v>
      </c>
      <c r="L30" s="42">
        <v>3</v>
      </c>
      <c r="M30" s="43">
        <v>0</v>
      </c>
      <c r="N30" s="44">
        <f t="shared" si="1"/>
        <v>3.6</v>
      </c>
      <c r="O30" s="22">
        <v>3</v>
      </c>
      <c r="P30" s="23">
        <v>2</v>
      </c>
      <c r="Q30" s="14">
        <f t="shared" si="2"/>
        <v>15.2</v>
      </c>
      <c r="R30" s="33">
        <f t="shared" si="3"/>
        <v>12.196000000000002</v>
      </c>
      <c r="S30" s="33">
        <f t="shared" si="4"/>
        <v>12.196000000000002</v>
      </c>
      <c r="T30" s="33">
        <f t="shared" si="6"/>
        <v>18.8</v>
      </c>
    </row>
    <row r="31" spans="1:20" x14ac:dyDescent="0.15">
      <c r="A31" s="17">
        <v>13</v>
      </c>
      <c r="B31" s="6" t="s">
        <v>160</v>
      </c>
      <c r="C31" s="6" t="s">
        <v>161</v>
      </c>
      <c r="D31" s="29">
        <v>2001</v>
      </c>
      <c r="E31" s="7">
        <v>-58</v>
      </c>
      <c r="F31" s="49"/>
      <c r="G31" s="7" t="s">
        <v>55</v>
      </c>
      <c r="H31" s="33">
        <v>1.9480000000000002</v>
      </c>
      <c r="I31" s="22">
        <v>3</v>
      </c>
      <c r="J31" s="23">
        <v>1</v>
      </c>
      <c r="K31" s="14">
        <f t="shared" si="0"/>
        <v>5.6</v>
      </c>
      <c r="L31" s="42">
        <v>2</v>
      </c>
      <c r="M31" s="43">
        <v>2</v>
      </c>
      <c r="N31" s="44">
        <f t="shared" si="1"/>
        <v>10</v>
      </c>
      <c r="O31" s="22">
        <v>5</v>
      </c>
      <c r="P31" s="23">
        <v>1</v>
      </c>
      <c r="Q31" s="14">
        <f t="shared" si="2"/>
        <v>8.32</v>
      </c>
      <c r="R31" s="33">
        <f t="shared" si="3"/>
        <v>7.548</v>
      </c>
      <c r="S31" s="33">
        <f t="shared" si="4"/>
        <v>7.548</v>
      </c>
      <c r="T31" s="33">
        <f t="shared" si="6"/>
        <v>18.32</v>
      </c>
    </row>
    <row r="32" spans="1:20" hidden="1" x14ac:dyDescent="0.15">
      <c r="A32" s="17">
        <v>28</v>
      </c>
      <c r="B32" s="6" t="s">
        <v>227</v>
      </c>
      <c r="C32" s="6" t="s">
        <v>210</v>
      </c>
      <c r="D32" s="29">
        <v>2001</v>
      </c>
      <c r="E32" s="7">
        <v>-62</v>
      </c>
      <c r="F32" s="7"/>
      <c r="G32" s="7" t="s">
        <v>56</v>
      </c>
      <c r="H32" s="33">
        <v>1.0719999999999998</v>
      </c>
      <c r="I32" s="22"/>
      <c r="J32" s="23"/>
      <c r="K32" s="14">
        <f t="shared" si="0"/>
        <v>0</v>
      </c>
      <c r="L32" s="42"/>
      <c r="M32" s="43"/>
      <c r="N32" s="44">
        <f t="shared" si="1"/>
        <v>0</v>
      </c>
      <c r="O32" s="22"/>
      <c r="P32" s="23"/>
      <c r="Q32" s="14">
        <f t="shared" si="2"/>
        <v>0</v>
      </c>
      <c r="R32" s="33">
        <f t="shared" si="3"/>
        <v>1.0719999999999998</v>
      </c>
      <c r="S32" s="33">
        <f t="shared" si="4"/>
        <v>1.0719999999999998</v>
      </c>
      <c r="T32" s="33">
        <f t="shared" si="6"/>
        <v>0</v>
      </c>
    </row>
    <row r="33" spans="1:20" hidden="1" x14ac:dyDescent="0.15">
      <c r="A33" s="17">
        <v>29</v>
      </c>
      <c r="B33" s="6" t="s">
        <v>52</v>
      </c>
      <c r="C33" s="6" t="s">
        <v>0</v>
      </c>
      <c r="D33" s="29">
        <v>2000</v>
      </c>
      <c r="E33" s="7">
        <v>-73</v>
      </c>
      <c r="F33" s="7"/>
      <c r="G33" s="7" t="s">
        <v>56</v>
      </c>
      <c r="H33" s="33">
        <v>0.36000000000000004</v>
      </c>
      <c r="I33" s="22"/>
      <c r="J33" s="23"/>
      <c r="K33" s="14">
        <f t="shared" si="0"/>
        <v>0</v>
      </c>
      <c r="L33" s="42"/>
      <c r="M33" s="43"/>
      <c r="N33" s="44">
        <f t="shared" si="1"/>
        <v>0</v>
      </c>
      <c r="O33" s="22"/>
      <c r="P33" s="23"/>
      <c r="Q33" s="14">
        <f t="shared" si="2"/>
        <v>0</v>
      </c>
      <c r="R33" s="33">
        <f t="shared" si="3"/>
        <v>0.36000000000000004</v>
      </c>
      <c r="S33" s="33">
        <f t="shared" si="4"/>
        <v>0.36000000000000004</v>
      </c>
      <c r="T33" s="33">
        <f t="shared" si="6"/>
        <v>0</v>
      </c>
    </row>
    <row r="34" spans="1:20" x14ac:dyDescent="0.15">
      <c r="A34" s="17">
        <v>14</v>
      </c>
      <c r="B34" s="27" t="s">
        <v>295</v>
      </c>
      <c r="C34" s="6" t="s">
        <v>76</v>
      </c>
      <c r="D34" s="7">
        <v>1991</v>
      </c>
      <c r="E34" s="7" t="s">
        <v>53</v>
      </c>
      <c r="F34" s="49"/>
      <c r="G34" s="7" t="s">
        <v>55</v>
      </c>
      <c r="H34" s="33">
        <v>3.1</v>
      </c>
      <c r="I34" s="23"/>
      <c r="J34" s="23"/>
      <c r="K34" s="14">
        <f t="shared" si="0"/>
        <v>0</v>
      </c>
      <c r="L34" s="43">
        <v>2</v>
      </c>
      <c r="M34" s="43">
        <v>1</v>
      </c>
      <c r="N34" s="44">
        <f t="shared" si="1"/>
        <v>8</v>
      </c>
      <c r="O34" s="23">
        <v>5</v>
      </c>
      <c r="P34" s="23">
        <v>1</v>
      </c>
      <c r="Q34" s="14">
        <f t="shared" si="2"/>
        <v>8.32</v>
      </c>
      <c r="R34" s="33">
        <f t="shared" si="3"/>
        <v>3.1</v>
      </c>
      <c r="S34" s="33" t="str">
        <f t="shared" si="4"/>
        <v>n/d</v>
      </c>
      <c r="T34" s="33">
        <f t="shared" si="6"/>
        <v>16.32</v>
      </c>
    </row>
    <row r="35" spans="1:20" hidden="1" x14ac:dyDescent="0.15">
      <c r="A35" s="17">
        <v>31</v>
      </c>
      <c r="B35" s="8" t="s">
        <v>85</v>
      </c>
      <c r="C35" s="8" t="s">
        <v>86</v>
      </c>
      <c r="D35" s="7">
        <v>1998</v>
      </c>
      <c r="E35" s="7">
        <v>-74</v>
      </c>
      <c r="F35" s="7"/>
      <c r="G35" s="7" t="s">
        <v>55</v>
      </c>
      <c r="H35" s="33">
        <v>0</v>
      </c>
      <c r="I35" s="23"/>
      <c r="J35" s="23"/>
      <c r="K35" s="14">
        <f t="shared" si="0"/>
        <v>0</v>
      </c>
      <c r="L35" s="43"/>
      <c r="M35" s="43"/>
      <c r="N35" s="44">
        <f t="shared" si="1"/>
        <v>0</v>
      </c>
      <c r="O35" s="23"/>
      <c r="P35" s="23"/>
      <c r="Q35" s="14">
        <f t="shared" si="2"/>
        <v>0</v>
      </c>
      <c r="R35" s="33">
        <f t="shared" si="3"/>
        <v>0</v>
      </c>
      <c r="S35" s="33" t="str">
        <f t="shared" si="4"/>
        <v>n/d</v>
      </c>
      <c r="T35" s="33">
        <f t="shared" si="6"/>
        <v>0</v>
      </c>
    </row>
    <row r="36" spans="1:20" x14ac:dyDescent="0.15">
      <c r="A36" s="17">
        <v>15</v>
      </c>
      <c r="B36" s="6" t="s">
        <v>172</v>
      </c>
      <c r="C36" s="6" t="s">
        <v>103</v>
      </c>
      <c r="D36" s="29">
        <v>2000</v>
      </c>
      <c r="E36" s="7">
        <v>-80</v>
      </c>
      <c r="F36" s="49"/>
      <c r="G36" s="7" t="s">
        <v>55</v>
      </c>
      <c r="H36" s="33">
        <v>5.8680000000000003</v>
      </c>
      <c r="I36" s="22">
        <v>2</v>
      </c>
      <c r="J36" s="23">
        <v>1</v>
      </c>
      <c r="K36" s="14">
        <f t="shared" si="0"/>
        <v>8</v>
      </c>
      <c r="L36" s="42">
        <v>5</v>
      </c>
      <c r="M36" s="43">
        <v>0</v>
      </c>
      <c r="N36" s="44">
        <f t="shared" si="1"/>
        <v>2.16</v>
      </c>
      <c r="O36" s="22">
        <v>5</v>
      </c>
      <c r="P36" s="23">
        <v>2</v>
      </c>
      <c r="Q36" s="14">
        <f t="shared" si="2"/>
        <v>12.32</v>
      </c>
      <c r="R36" s="33">
        <f t="shared" si="3"/>
        <v>13.868</v>
      </c>
      <c r="S36" s="33">
        <f t="shared" si="4"/>
        <v>13.868</v>
      </c>
      <c r="T36" s="33">
        <f t="shared" si="6"/>
        <v>14.48</v>
      </c>
    </row>
    <row r="37" spans="1:20" hidden="1" x14ac:dyDescent="0.15">
      <c r="A37" s="17">
        <v>33</v>
      </c>
      <c r="B37" s="8" t="s">
        <v>120</v>
      </c>
      <c r="C37" s="8" t="s">
        <v>102</v>
      </c>
      <c r="D37" s="7">
        <v>2001</v>
      </c>
      <c r="E37" s="7">
        <v>-63</v>
      </c>
      <c r="F37" s="7"/>
      <c r="G37" s="7" t="s">
        <v>55</v>
      </c>
      <c r="H37" s="33">
        <v>0</v>
      </c>
      <c r="I37" s="23"/>
      <c r="J37" s="23"/>
      <c r="K37" s="14">
        <f t="shared" si="0"/>
        <v>0</v>
      </c>
      <c r="L37" s="43"/>
      <c r="M37" s="43"/>
      <c r="N37" s="44">
        <f t="shared" si="1"/>
        <v>0</v>
      </c>
      <c r="O37" s="23"/>
      <c r="P37" s="23"/>
      <c r="Q37" s="14">
        <f t="shared" si="2"/>
        <v>0</v>
      </c>
      <c r="R37" s="33">
        <f t="shared" si="3"/>
        <v>0</v>
      </c>
      <c r="S37" s="33">
        <f t="shared" si="4"/>
        <v>0</v>
      </c>
      <c r="T37" s="33">
        <f t="shared" si="6"/>
        <v>0</v>
      </c>
    </row>
    <row r="38" spans="1:20" x14ac:dyDescent="0.15">
      <c r="A38" s="17">
        <v>16</v>
      </c>
      <c r="B38" s="6" t="s">
        <v>196</v>
      </c>
      <c r="C38" s="6" t="s">
        <v>76</v>
      </c>
      <c r="D38" s="29">
        <v>2001</v>
      </c>
      <c r="E38" s="7">
        <v>-80</v>
      </c>
      <c r="F38" s="49">
        <v>-74</v>
      </c>
      <c r="G38" s="7" t="s">
        <v>55</v>
      </c>
      <c r="H38" s="33">
        <v>0</v>
      </c>
      <c r="I38" s="22"/>
      <c r="J38" s="23"/>
      <c r="K38" s="14">
        <f t="shared" si="0"/>
        <v>0</v>
      </c>
      <c r="L38" s="42">
        <v>2</v>
      </c>
      <c r="M38" s="43">
        <v>3</v>
      </c>
      <c r="N38" s="44">
        <f t="shared" si="1"/>
        <v>12</v>
      </c>
      <c r="O38" s="22">
        <v>17</v>
      </c>
      <c r="P38" s="23">
        <v>0</v>
      </c>
      <c r="Q38" s="14">
        <f t="shared" si="2"/>
        <v>2.12</v>
      </c>
      <c r="R38" s="33">
        <f t="shared" si="3"/>
        <v>0</v>
      </c>
      <c r="S38" s="33">
        <f t="shared" si="4"/>
        <v>0</v>
      </c>
      <c r="T38" s="33">
        <f t="shared" si="6"/>
        <v>14.120000000000001</v>
      </c>
    </row>
    <row r="39" spans="1:20" x14ac:dyDescent="0.15">
      <c r="A39" s="17">
        <v>17</v>
      </c>
      <c r="B39" s="6" t="s">
        <v>218</v>
      </c>
      <c r="C39" s="6" t="s">
        <v>100</v>
      </c>
      <c r="D39" s="29">
        <v>2002</v>
      </c>
      <c r="E39" s="7">
        <v>-57</v>
      </c>
      <c r="F39" s="49"/>
      <c r="G39" s="7" t="s">
        <v>56</v>
      </c>
      <c r="H39" s="33">
        <v>2.12</v>
      </c>
      <c r="I39" s="22">
        <v>3</v>
      </c>
      <c r="J39" s="23">
        <v>1</v>
      </c>
      <c r="K39" s="14">
        <f t="shared" si="0"/>
        <v>5.6</v>
      </c>
      <c r="L39" s="42">
        <v>3</v>
      </c>
      <c r="M39" s="43">
        <v>1</v>
      </c>
      <c r="N39" s="44">
        <f t="shared" si="1"/>
        <v>5.6</v>
      </c>
      <c r="O39" s="22">
        <v>9</v>
      </c>
      <c r="P39" s="23">
        <v>1</v>
      </c>
      <c r="Q39" s="14">
        <f t="shared" si="2"/>
        <v>7</v>
      </c>
      <c r="R39" s="33">
        <f t="shared" si="3"/>
        <v>7.72</v>
      </c>
      <c r="S39" s="33">
        <f t="shared" si="4"/>
        <v>7.72</v>
      </c>
      <c r="T39" s="33">
        <f t="shared" si="6"/>
        <v>12.6</v>
      </c>
    </row>
    <row r="40" spans="1:20" x14ac:dyDescent="0.15">
      <c r="A40" s="17">
        <v>18</v>
      </c>
      <c r="B40" s="6" t="s">
        <v>374</v>
      </c>
      <c r="C40" s="6" t="s">
        <v>76</v>
      </c>
      <c r="D40" s="29">
        <v>2001</v>
      </c>
      <c r="E40" s="7">
        <v>-68</v>
      </c>
      <c r="F40" s="49">
        <v>-63</v>
      </c>
      <c r="G40" s="7" t="s">
        <v>55</v>
      </c>
      <c r="H40" s="33">
        <v>0</v>
      </c>
      <c r="I40" s="35">
        <v>3</v>
      </c>
      <c r="J40" s="36">
        <v>2</v>
      </c>
      <c r="K40" s="14">
        <f t="shared" si="0"/>
        <v>7.6</v>
      </c>
      <c r="L40" s="42">
        <v>2</v>
      </c>
      <c r="M40" s="43">
        <v>2</v>
      </c>
      <c r="N40" s="44">
        <f t="shared" si="1"/>
        <v>10</v>
      </c>
      <c r="O40" s="22">
        <v>17</v>
      </c>
      <c r="P40" s="23">
        <v>0</v>
      </c>
      <c r="Q40" s="14">
        <f t="shared" si="2"/>
        <v>2.12</v>
      </c>
      <c r="R40" s="33">
        <f t="shared" si="3"/>
        <v>7.6</v>
      </c>
      <c r="S40" s="33">
        <f t="shared" si="4"/>
        <v>7.6</v>
      </c>
      <c r="T40" s="33">
        <f t="shared" si="6"/>
        <v>12.120000000000001</v>
      </c>
    </row>
    <row r="41" spans="1:20" hidden="1" x14ac:dyDescent="0.15">
      <c r="A41" s="17">
        <v>37</v>
      </c>
      <c r="B41" s="6" t="s">
        <v>109</v>
      </c>
      <c r="C41" s="6" t="s">
        <v>101</v>
      </c>
      <c r="D41" s="29">
        <v>1997</v>
      </c>
      <c r="E41" s="7">
        <v>-53</v>
      </c>
      <c r="F41" s="7"/>
      <c r="G41" s="7" t="s">
        <v>56</v>
      </c>
      <c r="H41" s="33">
        <v>0</v>
      </c>
      <c r="I41" s="22">
        <v>5</v>
      </c>
      <c r="J41" s="23">
        <v>0</v>
      </c>
      <c r="K41" s="14">
        <f t="shared" si="0"/>
        <v>2.16</v>
      </c>
      <c r="L41" s="42"/>
      <c r="M41" s="43"/>
      <c r="N41" s="44">
        <f t="shared" si="1"/>
        <v>0</v>
      </c>
      <c r="O41" s="22"/>
      <c r="P41" s="23"/>
      <c r="Q41" s="14">
        <f t="shared" si="2"/>
        <v>0</v>
      </c>
      <c r="R41" s="33">
        <f t="shared" si="3"/>
        <v>2.16</v>
      </c>
      <c r="S41" s="33" t="str">
        <f t="shared" si="4"/>
        <v>n/d</v>
      </c>
      <c r="T41" s="33">
        <f t="shared" si="6"/>
        <v>0</v>
      </c>
    </row>
    <row r="42" spans="1:20" x14ac:dyDescent="0.15">
      <c r="A42" s="17">
        <v>19</v>
      </c>
      <c r="B42" s="6" t="s">
        <v>375</v>
      </c>
      <c r="C42" s="27" t="s">
        <v>100</v>
      </c>
      <c r="D42" s="7">
        <v>1998</v>
      </c>
      <c r="E42" s="7">
        <v>-68</v>
      </c>
      <c r="F42" s="49">
        <v>-63</v>
      </c>
      <c r="G42" s="7" t="s">
        <v>55</v>
      </c>
      <c r="H42" s="33">
        <v>0</v>
      </c>
      <c r="I42" s="22"/>
      <c r="J42" s="23"/>
      <c r="K42" s="14">
        <f t="shared" si="0"/>
        <v>0</v>
      </c>
      <c r="L42" s="42">
        <v>3</v>
      </c>
      <c r="M42" s="43">
        <v>1</v>
      </c>
      <c r="N42" s="44">
        <f t="shared" si="1"/>
        <v>5.6</v>
      </c>
      <c r="O42" s="22">
        <v>17</v>
      </c>
      <c r="P42" s="23">
        <v>1</v>
      </c>
      <c r="Q42" s="14">
        <f t="shared" si="2"/>
        <v>6.12</v>
      </c>
      <c r="R42" s="33">
        <f t="shared" si="3"/>
        <v>0</v>
      </c>
      <c r="S42" s="33" t="str">
        <f t="shared" si="4"/>
        <v>n/d</v>
      </c>
      <c r="T42" s="33">
        <f t="shared" si="6"/>
        <v>11.719999999999999</v>
      </c>
    </row>
    <row r="43" spans="1:20" hidden="1" x14ac:dyDescent="0.15">
      <c r="A43" s="17">
        <v>39</v>
      </c>
      <c r="B43" s="6" t="s">
        <v>148</v>
      </c>
      <c r="C43" s="6" t="s">
        <v>6</v>
      </c>
      <c r="D43" s="29">
        <v>1998</v>
      </c>
      <c r="E43" s="7">
        <v>-74</v>
      </c>
      <c r="F43" s="7"/>
      <c r="G43" s="7" t="s">
        <v>55</v>
      </c>
      <c r="H43" s="33">
        <v>0</v>
      </c>
      <c r="I43" s="22"/>
      <c r="J43" s="23"/>
      <c r="K43" s="14">
        <f t="shared" si="0"/>
        <v>0</v>
      </c>
      <c r="L43" s="42"/>
      <c r="M43" s="43"/>
      <c r="N43" s="44">
        <f t="shared" si="1"/>
        <v>0</v>
      </c>
      <c r="O43" s="22"/>
      <c r="P43" s="23"/>
      <c r="Q43" s="14">
        <f t="shared" si="2"/>
        <v>0</v>
      </c>
      <c r="R43" s="33">
        <f t="shared" si="3"/>
        <v>0</v>
      </c>
      <c r="S43" s="33" t="str">
        <f t="shared" si="4"/>
        <v>n/d</v>
      </c>
      <c r="T43" s="33">
        <f t="shared" si="6"/>
        <v>0</v>
      </c>
    </row>
    <row r="44" spans="1:20" x14ac:dyDescent="0.15">
      <c r="A44" s="17">
        <v>20</v>
      </c>
      <c r="B44" s="6" t="s">
        <v>373</v>
      </c>
      <c r="C44" s="6" t="s">
        <v>76</v>
      </c>
      <c r="D44" s="29">
        <v>1997</v>
      </c>
      <c r="E44" s="7">
        <v>-80</v>
      </c>
      <c r="F44" s="49"/>
      <c r="G44" s="7" t="s">
        <v>55</v>
      </c>
      <c r="H44" s="33">
        <v>0</v>
      </c>
      <c r="I44" s="22"/>
      <c r="J44" s="23"/>
      <c r="K44" s="14">
        <f t="shared" si="0"/>
        <v>0</v>
      </c>
      <c r="L44" s="42">
        <v>5</v>
      </c>
      <c r="M44" s="43">
        <v>1</v>
      </c>
      <c r="N44" s="44">
        <f t="shared" si="1"/>
        <v>4.16</v>
      </c>
      <c r="O44" s="22">
        <v>9</v>
      </c>
      <c r="P44" s="23">
        <v>1</v>
      </c>
      <c r="Q44" s="14">
        <f t="shared" si="2"/>
        <v>7</v>
      </c>
      <c r="R44" s="33">
        <f t="shared" si="3"/>
        <v>0</v>
      </c>
      <c r="S44" s="33" t="str">
        <f t="shared" si="4"/>
        <v>n/d</v>
      </c>
      <c r="T44" s="33">
        <f t="shared" si="6"/>
        <v>11.16</v>
      </c>
    </row>
    <row r="45" spans="1:20" x14ac:dyDescent="0.15">
      <c r="A45" s="17">
        <v>21</v>
      </c>
      <c r="B45" s="6" t="s">
        <v>35</v>
      </c>
      <c r="C45" s="6" t="s">
        <v>106</v>
      </c>
      <c r="D45" s="29">
        <v>2000</v>
      </c>
      <c r="E45" s="7">
        <v>-49</v>
      </c>
      <c r="F45" s="49"/>
      <c r="G45" s="7" t="s">
        <v>56</v>
      </c>
      <c r="H45" s="33">
        <v>1.544</v>
      </c>
      <c r="I45" s="22">
        <v>1</v>
      </c>
      <c r="J45" s="23">
        <v>2</v>
      </c>
      <c r="K45" s="14">
        <f t="shared" si="0"/>
        <v>14</v>
      </c>
      <c r="L45" s="42">
        <v>3</v>
      </c>
      <c r="M45" s="43">
        <v>0</v>
      </c>
      <c r="N45" s="44">
        <f t="shared" si="1"/>
        <v>3.6</v>
      </c>
      <c r="O45" s="22">
        <v>9</v>
      </c>
      <c r="P45" s="23">
        <v>1</v>
      </c>
      <c r="Q45" s="14">
        <f t="shared" si="2"/>
        <v>7</v>
      </c>
      <c r="R45" s="33">
        <f t="shared" si="3"/>
        <v>15.544</v>
      </c>
      <c r="S45" s="33">
        <f t="shared" si="4"/>
        <v>15.544</v>
      </c>
      <c r="T45" s="33">
        <f t="shared" si="6"/>
        <v>10.6</v>
      </c>
    </row>
    <row r="46" spans="1:20" hidden="1" x14ac:dyDescent="0.15">
      <c r="A46" s="17">
        <v>42</v>
      </c>
      <c r="B46" s="6" t="s">
        <v>131</v>
      </c>
      <c r="C46" s="6" t="s">
        <v>11</v>
      </c>
      <c r="D46" s="29">
        <v>1999</v>
      </c>
      <c r="E46" s="7">
        <v>-63</v>
      </c>
      <c r="F46" s="7"/>
      <c r="G46" s="7" t="s">
        <v>55</v>
      </c>
      <c r="H46" s="33">
        <v>0</v>
      </c>
      <c r="I46" s="22"/>
      <c r="J46" s="23"/>
      <c r="K46" s="14">
        <f t="shared" si="0"/>
        <v>0</v>
      </c>
      <c r="L46" s="42"/>
      <c r="M46" s="43"/>
      <c r="N46" s="44">
        <f t="shared" si="1"/>
        <v>0</v>
      </c>
      <c r="O46" s="22"/>
      <c r="P46" s="23"/>
      <c r="Q46" s="14">
        <f t="shared" si="2"/>
        <v>0</v>
      </c>
      <c r="R46" s="33">
        <f t="shared" si="3"/>
        <v>0</v>
      </c>
      <c r="S46" s="33">
        <f t="shared" si="4"/>
        <v>0</v>
      </c>
      <c r="T46" s="33">
        <f t="shared" si="6"/>
        <v>0</v>
      </c>
    </row>
    <row r="47" spans="1:20" x14ac:dyDescent="0.15">
      <c r="A47" s="17">
        <v>22</v>
      </c>
      <c r="B47" s="6" t="s">
        <v>216</v>
      </c>
      <c r="C47" s="6" t="s">
        <v>4</v>
      </c>
      <c r="D47" s="29">
        <v>2000</v>
      </c>
      <c r="E47" s="7">
        <v>-57</v>
      </c>
      <c r="F47" s="49"/>
      <c r="G47" s="7" t="s">
        <v>56</v>
      </c>
      <c r="H47" s="33">
        <v>2.9960000000000004</v>
      </c>
      <c r="I47" s="22">
        <v>5</v>
      </c>
      <c r="J47" s="23">
        <v>0</v>
      </c>
      <c r="K47" s="14">
        <f t="shared" si="0"/>
        <v>2.16</v>
      </c>
      <c r="L47" s="42">
        <v>5</v>
      </c>
      <c r="M47" s="43">
        <v>0</v>
      </c>
      <c r="N47" s="44">
        <f t="shared" si="1"/>
        <v>2.16</v>
      </c>
      <c r="O47" s="22">
        <v>5</v>
      </c>
      <c r="P47" s="23">
        <v>1</v>
      </c>
      <c r="Q47" s="14">
        <f t="shared" si="2"/>
        <v>8.32</v>
      </c>
      <c r="R47" s="33">
        <f t="shared" si="3"/>
        <v>5.1560000000000006</v>
      </c>
      <c r="S47" s="33">
        <f t="shared" si="4"/>
        <v>5.1560000000000006</v>
      </c>
      <c r="T47" s="33">
        <f t="shared" si="6"/>
        <v>10.48</v>
      </c>
    </row>
    <row r="48" spans="1:20" hidden="1" x14ac:dyDescent="0.15">
      <c r="A48" s="17">
        <v>44</v>
      </c>
      <c r="B48" s="6" t="s">
        <v>13</v>
      </c>
      <c r="C48" s="6" t="s">
        <v>0</v>
      </c>
      <c r="D48" s="29">
        <v>2001</v>
      </c>
      <c r="E48" s="7">
        <v>-74</v>
      </c>
      <c r="F48" s="7"/>
      <c r="G48" s="7" t="s">
        <v>55</v>
      </c>
      <c r="H48" s="33">
        <v>0.64400000000000013</v>
      </c>
      <c r="I48" s="22">
        <v>5</v>
      </c>
      <c r="J48" s="23">
        <v>0</v>
      </c>
      <c r="K48" s="14">
        <f t="shared" si="0"/>
        <v>2.16</v>
      </c>
      <c r="L48" s="42"/>
      <c r="M48" s="43"/>
      <c r="N48" s="44">
        <f t="shared" si="1"/>
        <v>0</v>
      </c>
      <c r="O48" s="22"/>
      <c r="P48" s="23"/>
      <c r="Q48" s="14">
        <f t="shared" si="2"/>
        <v>0</v>
      </c>
      <c r="R48" s="33">
        <f t="shared" si="3"/>
        <v>2.8040000000000003</v>
      </c>
      <c r="S48" s="33">
        <f t="shared" si="4"/>
        <v>2.8040000000000003</v>
      </c>
      <c r="T48" s="33">
        <f t="shared" si="6"/>
        <v>0</v>
      </c>
    </row>
    <row r="49" spans="1:20" x14ac:dyDescent="0.15">
      <c r="A49" s="17">
        <v>23</v>
      </c>
      <c r="B49" s="6" t="s">
        <v>235</v>
      </c>
      <c r="C49" s="6" t="s">
        <v>104</v>
      </c>
      <c r="D49" s="29">
        <v>2002</v>
      </c>
      <c r="E49" s="7">
        <v>-49</v>
      </c>
      <c r="F49" s="49"/>
      <c r="G49" s="7" t="s">
        <v>56</v>
      </c>
      <c r="H49" s="33">
        <v>1.52</v>
      </c>
      <c r="I49" s="22">
        <v>3</v>
      </c>
      <c r="J49" s="23">
        <v>1</v>
      </c>
      <c r="K49" s="14">
        <f t="shared" si="0"/>
        <v>5.6</v>
      </c>
      <c r="L49" s="42">
        <v>2</v>
      </c>
      <c r="M49" s="43">
        <v>2</v>
      </c>
      <c r="N49" s="44">
        <f t="shared" si="1"/>
        <v>10</v>
      </c>
      <c r="O49" s="22"/>
      <c r="P49" s="23"/>
      <c r="Q49" s="14">
        <f t="shared" si="2"/>
        <v>0</v>
      </c>
      <c r="R49" s="33">
        <f t="shared" si="3"/>
        <v>7.1199999999999992</v>
      </c>
      <c r="S49" s="33">
        <f t="shared" si="4"/>
        <v>7.1199999999999992</v>
      </c>
      <c r="T49" s="33">
        <f t="shared" si="6"/>
        <v>10</v>
      </c>
    </row>
    <row r="50" spans="1:20" hidden="1" x14ac:dyDescent="0.15">
      <c r="A50" s="17">
        <v>46</v>
      </c>
      <c r="B50" s="6" t="s">
        <v>207</v>
      </c>
      <c r="C50" s="6" t="s">
        <v>0</v>
      </c>
      <c r="D50" s="29">
        <v>2001</v>
      </c>
      <c r="E50" s="7">
        <v>-63</v>
      </c>
      <c r="F50" s="7"/>
      <c r="G50" s="7" t="s">
        <v>55</v>
      </c>
      <c r="H50" s="33">
        <v>0.21600000000000003</v>
      </c>
      <c r="I50" s="22"/>
      <c r="J50" s="23"/>
      <c r="K50" s="14">
        <f t="shared" si="0"/>
        <v>0</v>
      </c>
      <c r="L50" s="42"/>
      <c r="M50" s="43"/>
      <c r="N50" s="44">
        <f t="shared" si="1"/>
        <v>0</v>
      </c>
      <c r="O50" s="22"/>
      <c r="P50" s="23"/>
      <c r="Q50" s="14">
        <f t="shared" si="2"/>
        <v>0</v>
      </c>
      <c r="R50" s="33">
        <f t="shared" si="3"/>
        <v>0.21600000000000003</v>
      </c>
      <c r="S50" s="33">
        <f t="shared" si="4"/>
        <v>0.21600000000000003</v>
      </c>
      <c r="T50" s="33">
        <f t="shared" si="6"/>
        <v>0</v>
      </c>
    </row>
    <row r="51" spans="1:20" x14ac:dyDescent="0.15">
      <c r="A51" s="17">
        <v>24</v>
      </c>
      <c r="B51" s="8" t="s">
        <v>239</v>
      </c>
      <c r="C51" s="8" t="s">
        <v>176</v>
      </c>
      <c r="D51" s="7">
        <v>2002</v>
      </c>
      <c r="E51" s="7">
        <v>-49</v>
      </c>
      <c r="F51" s="49"/>
      <c r="G51" s="7" t="s">
        <v>56</v>
      </c>
      <c r="H51" s="33">
        <v>1.4000000000000001</v>
      </c>
      <c r="I51" s="23">
        <v>2</v>
      </c>
      <c r="J51" s="23">
        <v>2</v>
      </c>
      <c r="K51" s="14">
        <f t="shared" si="0"/>
        <v>10</v>
      </c>
      <c r="L51" s="43">
        <v>5</v>
      </c>
      <c r="M51" s="43">
        <v>0</v>
      </c>
      <c r="N51" s="44">
        <f t="shared" si="1"/>
        <v>2.16</v>
      </c>
      <c r="O51" s="23">
        <v>9</v>
      </c>
      <c r="P51" s="23">
        <v>1</v>
      </c>
      <c r="Q51" s="14">
        <f t="shared" si="2"/>
        <v>7</v>
      </c>
      <c r="R51" s="33">
        <f t="shared" si="3"/>
        <v>11.4</v>
      </c>
      <c r="S51" s="33">
        <f t="shared" si="4"/>
        <v>11.4</v>
      </c>
      <c r="T51" s="33">
        <f t="shared" si="6"/>
        <v>9.16</v>
      </c>
    </row>
    <row r="52" spans="1:20" hidden="1" x14ac:dyDescent="0.15">
      <c r="A52" s="17">
        <v>48</v>
      </c>
      <c r="B52" s="6" t="s">
        <v>311</v>
      </c>
      <c r="C52" s="6" t="s">
        <v>210</v>
      </c>
      <c r="D52" s="29">
        <v>2001</v>
      </c>
      <c r="E52" s="26">
        <v>-87</v>
      </c>
      <c r="F52" s="26"/>
      <c r="G52" s="26" t="s">
        <v>55</v>
      </c>
      <c r="H52" s="33">
        <v>0</v>
      </c>
      <c r="I52" s="22">
        <v>3</v>
      </c>
      <c r="J52" s="23">
        <v>0</v>
      </c>
      <c r="K52" s="14">
        <f t="shared" si="0"/>
        <v>3.6</v>
      </c>
      <c r="L52" s="42"/>
      <c r="M52" s="43"/>
      <c r="N52" s="44">
        <f t="shared" si="1"/>
        <v>0</v>
      </c>
      <c r="O52" s="22">
        <v>9</v>
      </c>
      <c r="P52" s="23">
        <v>0</v>
      </c>
      <c r="Q52" s="14">
        <f t="shared" si="2"/>
        <v>3</v>
      </c>
      <c r="R52" s="33">
        <f t="shared" si="3"/>
        <v>3.6</v>
      </c>
      <c r="S52" s="33">
        <f t="shared" si="4"/>
        <v>3.6</v>
      </c>
      <c r="T52" s="33">
        <f t="shared" si="6"/>
        <v>3</v>
      </c>
    </row>
    <row r="53" spans="1:20" x14ac:dyDescent="0.15">
      <c r="A53" s="17">
        <v>25</v>
      </c>
      <c r="B53" s="6" t="s">
        <v>209</v>
      </c>
      <c r="C53" s="6" t="s">
        <v>210</v>
      </c>
      <c r="D53" s="29">
        <v>2002</v>
      </c>
      <c r="E53" s="7">
        <v>-67</v>
      </c>
      <c r="F53" s="49"/>
      <c r="G53" s="7" t="s">
        <v>56</v>
      </c>
      <c r="H53" s="33">
        <v>3.7600000000000002</v>
      </c>
      <c r="I53" s="22">
        <v>1</v>
      </c>
      <c r="J53" s="23">
        <v>3</v>
      </c>
      <c r="K53" s="14">
        <f t="shared" si="0"/>
        <v>16</v>
      </c>
      <c r="L53" s="42">
        <v>2</v>
      </c>
      <c r="M53" s="43">
        <v>1</v>
      </c>
      <c r="N53" s="44">
        <f t="shared" si="1"/>
        <v>8</v>
      </c>
      <c r="O53" s="22"/>
      <c r="P53" s="23"/>
      <c r="Q53" s="14">
        <f t="shared" si="2"/>
        <v>0</v>
      </c>
      <c r="R53" s="33">
        <f t="shared" si="3"/>
        <v>19.760000000000002</v>
      </c>
      <c r="S53" s="33">
        <f t="shared" si="4"/>
        <v>19.760000000000002</v>
      </c>
      <c r="T53" s="33">
        <f t="shared" si="6"/>
        <v>8</v>
      </c>
    </row>
    <row r="54" spans="1:20" x14ac:dyDescent="0.15">
      <c r="A54" s="17">
        <v>26</v>
      </c>
      <c r="B54" s="8" t="s">
        <v>242</v>
      </c>
      <c r="C54" s="8" t="s">
        <v>10</v>
      </c>
      <c r="D54" s="7">
        <v>2000</v>
      </c>
      <c r="E54" s="7" t="s">
        <v>54</v>
      </c>
      <c r="F54" s="49"/>
      <c r="G54" s="7" t="s">
        <v>56</v>
      </c>
      <c r="H54" s="33">
        <v>1.1199999999999999</v>
      </c>
      <c r="I54" s="23">
        <v>1</v>
      </c>
      <c r="J54" s="23">
        <v>2</v>
      </c>
      <c r="K54" s="14">
        <f t="shared" si="0"/>
        <v>14</v>
      </c>
      <c r="L54" s="43">
        <v>2</v>
      </c>
      <c r="M54" s="43">
        <v>1</v>
      </c>
      <c r="N54" s="44">
        <f t="shared" si="1"/>
        <v>8</v>
      </c>
      <c r="O54" s="23"/>
      <c r="P54" s="23"/>
      <c r="Q54" s="14">
        <f t="shared" si="2"/>
        <v>0</v>
      </c>
      <c r="R54" s="33">
        <f t="shared" si="3"/>
        <v>15.12</v>
      </c>
      <c r="S54" s="33">
        <f t="shared" si="4"/>
        <v>15.12</v>
      </c>
      <c r="T54" s="33">
        <f t="shared" si="6"/>
        <v>8</v>
      </c>
    </row>
    <row r="55" spans="1:20" hidden="1" x14ac:dyDescent="0.15">
      <c r="A55" s="17">
        <v>51</v>
      </c>
      <c r="B55" s="6" t="s">
        <v>346</v>
      </c>
      <c r="C55" s="6" t="s">
        <v>106</v>
      </c>
      <c r="D55" s="29">
        <v>2000</v>
      </c>
      <c r="E55" s="7">
        <v>-74</v>
      </c>
      <c r="F55" s="7"/>
      <c r="G55" s="26" t="s">
        <v>55</v>
      </c>
      <c r="H55" s="33">
        <v>0</v>
      </c>
      <c r="I55" s="22">
        <v>9</v>
      </c>
      <c r="J55" s="23">
        <v>0</v>
      </c>
      <c r="K55" s="14">
        <f t="shared" si="0"/>
        <v>1.5</v>
      </c>
      <c r="L55" s="42"/>
      <c r="M55" s="43"/>
      <c r="N55" s="44">
        <f t="shared" si="1"/>
        <v>0</v>
      </c>
      <c r="O55" s="22"/>
      <c r="P55" s="23"/>
      <c r="Q55" s="14">
        <f t="shared" si="2"/>
        <v>0</v>
      </c>
      <c r="R55" s="33">
        <f t="shared" si="3"/>
        <v>1.5</v>
      </c>
      <c r="S55" s="33">
        <f t="shared" si="4"/>
        <v>1.5</v>
      </c>
      <c r="T55" s="33">
        <f t="shared" si="6"/>
        <v>0</v>
      </c>
    </row>
    <row r="56" spans="1:20" x14ac:dyDescent="0.15">
      <c r="A56" s="17">
        <v>27</v>
      </c>
      <c r="B56" s="6" t="s">
        <v>371</v>
      </c>
      <c r="C56" s="6" t="s">
        <v>106</v>
      </c>
      <c r="D56" s="29">
        <v>2000</v>
      </c>
      <c r="E56" s="7">
        <v>-80</v>
      </c>
      <c r="F56" s="49">
        <v>-74</v>
      </c>
      <c r="G56" s="26" t="s">
        <v>55</v>
      </c>
      <c r="H56" s="33">
        <v>0</v>
      </c>
      <c r="I56" s="22"/>
      <c r="J56" s="23"/>
      <c r="K56" s="14">
        <f t="shared" si="0"/>
        <v>0</v>
      </c>
      <c r="L56" s="42">
        <v>3</v>
      </c>
      <c r="M56" s="43">
        <v>1</v>
      </c>
      <c r="N56" s="44">
        <f t="shared" si="1"/>
        <v>5.6</v>
      </c>
      <c r="O56" s="22">
        <v>17</v>
      </c>
      <c r="P56" s="23">
        <v>0</v>
      </c>
      <c r="Q56" s="14">
        <f t="shared" si="2"/>
        <v>2.12</v>
      </c>
      <c r="R56" s="33">
        <f t="shared" si="3"/>
        <v>0</v>
      </c>
      <c r="S56" s="33">
        <f t="shared" si="4"/>
        <v>0</v>
      </c>
      <c r="T56" s="33">
        <f t="shared" si="6"/>
        <v>7.72</v>
      </c>
    </row>
    <row r="57" spans="1:20" x14ac:dyDescent="0.15">
      <c r="A57" s="17">
        <v>28</v>
      </c>
      <c r="B57" s="6" t="s">
        <v>243</v>
      </c>
      <c r="C57" s="6" t="s">
        <v>100</v>
      </c>
      <c r="D57" s="29">
        <v>1999</v>
      </c>
      <c r="E57" s="7">
        <v>-67</v>
      </c>
      <c r="F57" s="49">
        <v>-73</v>
      </c>
      <c r="G57" s="7" t="s">
        <v>56</v>
      </c>
      <c r="H57" s="33">
        <v>3.9039999999999999</v>
      </c>
      <c r="I57" s="22">
        <v>3</v>
      </c>
      <c r="J57" s="23">
        <v>0</v>
      </c>
      <c r="K57" s="14">
        <f t="shared" si="0"/>
        <v>3.6</v>
      </c>
      <c r="L57" s="42">
        <v>3</v>
      </c>
      <c r="M57" s="43">
        <v>1</v>
      </c>
      <c r="N57" s="44">
        <f t="shared" si="1"/>
        <v>5.6</v>
      </c>
      <c r="O57" s="22">
        <v>17</v>
      </c>
      <c r="P57" s="23">
        <v>0</v>
      </c>
      <c r="Q57" s="14">
        <f t="shared" si="2"/>
        <v>2.12</v>
      </c>
      <c r="R57" s="33">
        <f t="shared" si="3"/>
        <v>7.5039999999999996</v>
      </c>
      <c r="S57" s="33">
        <f t="shared" si="4"/>
        <v>7.5039999999999996</v>
      </c>
      <c r="T57" s="33">
        <f t="shared" si="6"/>
        <v>7.72</v>
      </c>
    </row>
    <row r="58" spans="1:20" hidden="1" x14ac:dyDescent="0.15">
      <c r="A58" s="17">
        <v>54</v>
      </c>
      <c r="B58" s="6" t="s">
        <v>121</v>
      </c>
      <c r="C58" s="6" t="s">
        <v>122</v>
      </c>
      <c r="D58" s="29">
        <v>1998</v>
      </c>
      <c r="E58" s="7">
        <v>-63</v>
      </c>
      <c r="F58" s="7"/>
      <c r="G58" s="7" t="s">
        <v>55</v>
      </c>
      <c r="H58" s="33">
        <v>0</v>
      </c>
      <c r="I58" s="22"/>
      <c r="J58" s="23"/>
      <c r="K58" s="14">
        <f t="shared" si="0"/>
        <v>0</v>
      </c>
      <c r="L58" s="42"/>
      <c r="M58" s="43"/>
      <c r="N58" s="44">
        <f t="shared" si="1"/>
        <v>0</v>
      </c>
      <c r="O58" s="22"/>
      <c r="P58" s="23"/>
      <c r="Q58" s="14">
        <f t="shared" si="2"/>
        <v>0</v>
      </c>
      <c r="R58" s="33">
        <f t="shared" si="3"/>
        <v>0</v>
      </c>
      <c r="S58" s="33" t="str">
        <f t="shared" si="4"/>
        <v>n/d</v>
      </c>
      <c r="T58" s="33">
        <f t="shared" si="6"/>
        <v>0</v>
      </c>
    </row>
    <row r="59" spans="1:20" x14ac:dyDescent="0.15">
      <c r="A59" s="17">
        <v>29</v>
      </c>
      <c r="B59" s="6" t="s">
        <v>48</v>
      </c>
      <c r="C59" s="6" t="s">
        <v>76</v>
      </c>
      <c r="D59" s="29">
        <v>1998</v>
      </c>
      <c r="E59" s="7">
        <v>-67</v>
      </c>
      <c r="F59" s="49">
        <v>-62</v>
      </c>
      <c r="G59" s="7" t="s">
        <v>56</v>
      </c>
      <c r="H59" s="33">
        <v>3.8200000000000003</v>
      </c>
      <c r="I59" s="22">
        <v>3</v>
      </c>
      <c r="J59" s="23">
        <v>0</v>
      </c>
      <c r="K59" s="14">
        <f t="shared" si="0"/>
        <v>3.6</v>
      </c>
      <c r="L59" s="42">
        <v>3</v>
      </c>
      <c r="M59" s="43">
        <v>1</v>
      </c>
      <c r="N59" s="44">
        <f t="shared" si="1"/>
        <v>5.6</v>
      </c>
      <c r="O59" s="22">
        <v>17</v>
      </c>
      <c r="P59" s="23">
        <v>0</v>
      </c>
      <c r="Q59" s="14">
        <f t="shared" si="2"/>
        <v>2.12</v>
      </c>
      <c r="R59" s="33">
        <f t="shared" si="3"/>
        <v>7.42</v>
      </c>
      <c r="S59" s="33" t="str">
        <f t="shared" si="4"/>
        <v>n/d</v>
      </c>
      <c r="T59" s="33">
        <f t="shared" si="6"/>
        <v>7.72</v>
      </c>
    </row>
    <row r="60" spans="1:20" x14ac:dyDescent="0.15">
      <c r="A60" s="17">
        <v>30</v>
      </c>
      <c r="B60" s="6" t="s">
        <v>376</v>
      </c>
      <c r="C60" s="6" t="s">
        <v>76</v>
      </c>
      <c r="D60" s="29">
        <v>1998</v>
      </c>
      <c r="E60" s="7">
        <v>-68</v>
      </c>
      <c r="F60" s="49"/>
      <c r="G60" s="7" t="s">
        <v>55</v>
      </c>
      <c r="H60" s="33">
        <v>0</v>
      </c>
      <c r="I60" s="22"/>
      <c r="J60" s="23"/>
      <c r="K60" s="14">
        <f t="shared" si="0"/>
        <v>0</v>
      </c>
      <c r="L60" s="42">
        <v>3</v>
      </c>
      <c r="M60" s="43">
        <v>1</v>
      </c>
      <c r="N60" s="44">
        <f t="shared" si="1"/>
        <v>5.6</v>
      </c>
      <c r="O60" s="22">
        <v>33</v>
      </c>
      <c r="P60" s="23">
        <v>0</v>
      </c>
      <c r="Q60" s="14">
        <f t="shared" si="2"/>
        <v>1.48</v>
      </c>
      <c r="R60" s="33">
        <f t="shared" si="3"/>
        <v>0</v>
      </c>
      <c r="S60" s="33" t="str">
        <f t="shared" si="4"/>
        <v>n/d</v>
      </c>
      <c r="T60" s="33">
        <f t="shared" si="6"/>
        <v>7.08</v>
      </c>
    </row>
    <row r="61" spans="1:20" x14ac:dyDescent="0.15">
      <c r="A61" s="17">
        <v>31</v>
      </c>
      <c r="B61" s="6" t="s">
        <v>159</v>
      </c>
      <c r="C61" s="8" t="s">
        <v>91</v>
      </c>
      <c r="D61" s="7">
        <v>2001</v>
      </c>
      <c r="E61" s="7" t="s">
        <v>54</v>
      </c>
      <c r="F61" s="49"/>
      <c r="G61" s="7" t="s">
        <v>56</v>
      </c>
      <c r="H61" s="33">
        <v>0.43200000000000005</v>
      </c>
      <c r="I61" s="22"/>
      <c r="J61" s="23"/>
      <c r="K61" s="14">
        <f t="shared" si="0"/>
        <v>0</v>
      </c>
      <c r="L61" s="42">
        <v>3</v>
      </c>
      <c r="M61" s="43">
        <v>1</v>
      </c>
      <c r="N61" s="44">
        <f t="shared" si="1"/>
        <v>5.6</v>
      </c>
      <c r="O61" s="22"/>
      <c r="P61" s="23"/>
      <c r="Q61" s="14">
        <f t="shared" si="2"/>
        <v>0</v>
      </c>
      <c r="R61" s="33">
        <f t="shared" si="3"/>
        <v>0.43200000000000005</v>
      </c>
      <c r="S61" s="33">
        <f t="shared" si="4"/>
        <v>0.43200000000000005</v>
      </c>
      <c r="T61" s="33">
        <f t="shared" si="6"/>
        <v>5.6</v>
      </c>
    </row>
    <row r="62" spans="1:20" hidden="1" x14ac:dyDescent="0.15">
      <c r="A62" s="17">
        <v>58</v>
      </c>
      <c r="B62" s="6" t="s">
        <v>252</v>
      </c>
      <c r="C62" s="6" t="s">
        <v>157</v>
      </c>
      <c r="D62" s="29">
        <v>1992</v>
      </c>
      <c r="E62" s="7">
        <v>-87</v>
      </c>
      <c r="F62" s="7"/>
      <c r="G62" s="26" t="s">
        <v>55</v>
      </c>
      <c r="H62" s="33">
        <v>0.55999999999999994</v>
      </c>
      <c r="I62" s="22"/>
      <c r="J62" s="23"/>
      <c r="K62" s="14">
        <f t="shared" si="0"/>
        <v>0</v>
      </c>
      <c r="L62" s="42"/>
      <c r="M62" s="43"/>
      <c r="N62" s="44">
        <f t="shared" si="1"/>
        <v>0</v>
      </c>
      <c r="O62" s="22"/>
      <c r="P62" s="23"/>
      <c r="Q62" s="14">
        <f t="shared" si="2"/>
        <v>0</v>
      </c>
      <c r="R62" s="33">
        <f t="shared" si="3"/>
        <v>0.55999999999999994</v>
      </c>
      <c r="S62" s="33" t="str">
        <f t="shared" si="4"/>
        <v>n/d</v>
      </c>
      <c r="T62" s="33">
        <f t="shared" si="6"/>
        <v>0</v>
      </c>
    </row>
    <row r="63" spans="1:20" hidden="1" x14ac:dyDescent="0.15">
      <c r="A63" s="17">
        <v>59</v>
      </c>
      <c r="B63" s="27" t="s">
        <v>250</v>
      </c>
      <c r="C63" s="6" t="s">
        <v>76</v>
      </c>
      <c r="D63" s="7">
        <v>1991</v>
      </c>
      <c r="E63" s="7">
        <v>-87</v>
      </c>
      <c r="F63" s="7"/>
      <c r="G63" s="7" t="s">
        <v>55</v>
      </c>
      <c r="H63" s="33">
        <v>3.5640000000000001</v>
      </c>
      <c r="I63" s="23"/>
      <c r="J63" s="23"/>
      <c r="K63" s="14">
        <f t="shared" si="0"/>
        <v>0</v>
      </c>
      <c r="L63" s="43"/>
      <c r="M63" s="43"/>
      <c r="N63" s="44">
        <f t="shared" si="1"/>
        <v>0</v>
      </c>
      <c r="O63" s="23"/>
      <c r="P63" s="23"/>
      <c r="Q63" s="14">
        <f t="shared" si="2"/>
        <v>0</v>
      </c>
      <c r="R63" s="33">
        <f t="shared" si="3"/>
        <v>3.5640000000000001</v>
      </c>
      <c r="S63" s="33" t="str">
        <f t="shared" si="4"/>
        <v>n/d</v>
      </c>
      <c r="T63" s="33">
        <f t="shared" si="6"/>
        <v>0</v>
      </c>
    </row>
    <row r="64" spans="1:20" x14ac:dyDescent="0.15">
      <c r="A64" s="17">
        <v>31</v>
      </c>
      <c r="B64" s="6" t="s">
        <v>325</v>
      </c>
      <c r="C64" s="6" t="s">
        <v>76</v>
      </c>
      <c r="D64" s="29">
        <v>2002</v>
      </c>
      <c r="E64" s="7">
        <v>-57</v>
      </c>
      <c r="F64" s="49"/>
      <c r="G64" s="7" t="s">
        <v>56</v>
      </c>
      <c r="H64" s="33">
        <v>0</v>
      </c>
      <c r="I64" s="22">
        <v>5</v>
      </c>
      <c r="J64" s="23">
        <v>0</v>
      </c>
      <c r="K64" s="14">
        <f t="shared" si="0"/>
        <v>2.16</v>
      </c>
      <c r="L64" s="42">
        <v>3</v>
      </c>
      <c r="M64" s="43">
        <v>1</v>
      </c>
      <c r="N64" s="44">
        <f t="shared" si="1"/>
        <v>5.6</v>
      </c>
      <c r="O64" s="22"/>
      <c r="P64" s="23"/>
      <c r="Q64" s="14">
        <f t="shared" si="2"/>
        <v>0</v>
      </c>
      <c r="R64" s="33">
        <f t="shared" si="3"/>
        <v>2.16</v>
      </c>
      <c r="S64" s="33">
        <f t="shared" si="4"/>
        <v>2.16</v>
      </c>
      <c r="T64" s="33">
        <f t="shared" si="6"/>
        <v>5.6</v>
      </c>
    </row>
    <row r="65" spans="1:20" hidden="1" x14ac:dyDescent="0.15">
      <c r="A65" s="17">
        <v>61</v>
      </c>
      <c r="B65" s="27" t="s">
        <v>314</v>
      </c>
      <c r="C65" s="6" t="s">
        <v>100</v>
      </c>
      <c r="D65" s="7">
        <v>1995</v>
      </c>
      <c r="E65" s="7">
        <v>-87</v>
      </c>
      <c r="F65" s="7"/>
      <c r="G65" s="7" t="s">
        <v>55</v>
      </c>
      <c r="H65" s="33">
        <v>1.1199999999999999</v>
      </c>
      <c r="I65" s="23"/>
      <c r="J65" s="23"/>
      <c r="K65" s="14">
        <f t="shared" si="0"/>
        <v>0</v>
      </c>
      <c r="L65" s="43"/>
      <c r="M65" s="43"/>
      <c r="N65" s="44">
        <f t="shared" si="1"/>
        <v>0</v>
      </c>
      <c r="O65" s="23"/>
      <c r="P65" s="23"/>
      <c r="Q65" s="14">
        <f t="shared" si="2"/>
        <v>0</v>
      </c>
      <c r="R65" s="33">
        <f t="shared" si="3"/>
        <v>1.1199999999999999</v>
      </c>
      <c r="S65" s="33" t="str">
        <f t="shared" si="4"/>
        <v>n/d</v>
      </c>
      <c r="T65" s="33">
        <f t="shared" si="6"/>
        <v>0</v>
      </c>
    </row>
    <row r="66" spans="1:20" hidden="1" x14ac:dyDescent="0.15">
      <c r="A66" s="17">
        <v>62</v>
      </c>
      <c r="B66" s="6" t="s">
        <v>248</v>
      </c>
      <c r="C66" s="6" t="s">
        <v>76</v>
      </c>
      <c r="D66" s="29">
        <v>1998</v>
      </c>
      <c r="E66" s="7">
        <v>-63</v>
      </c>
      <c r="F66" s="7"/>
      <c r="G66" s="7" t="s">
        <v>55</v>
      </c>
      <c r="H66" s="33">
        <v>3.1720000000000002</v>
      </c>
      <c r="I66" s="22">
        <v>2</v>
      </c>
      <c r="J66" s="23">
        <v>2</v>
      </c>
      <c r="K66" s="14">
        <f t="shared" si="0"/>
        <v>10</v>
      </c>
      <c r="L66" s="42"/>
      <c r="M66" s="43"/>
      <c r="N66" s="44">
        <f t="shared" si="1"/>
        <v>0</v>
      </c>
      <c r="O66" s="22"/>
      <c r="P66" s="23"/>
      <c r="Q66" s="14">
        <f t="shared" si="2"/>
        <v>0</v>
      </c>
      <c r="R66" s="33">
        <f t="shared" si="3"/>
        <v>13.172000000000001</v>
      </c>
      <c r="S66" s="33" t="str">
        <f t="shared" si="4"/>
        <v>n/d</v>
      </c>
      <c r="T66" s="33">
        <f t="shared" si="6"/>
        <v>0</v>
      </c>
    </row>
    <row r="67" spans="1:20" x14ac:dyDescent="0.15">
      <c r="A67" s="17">
        <v>31</v>
      </c>
      <c r="B67" s="6" t="s">
        <v>75</v>
      </c>
      <c r="C67" s="6" t="s">
        <v>8</v>
      </c>
      <c r="D67" s="29">
        <v>2000</v>
      </c>
      <c r="E67" s="7">
        <v>-49</v>
      </c>
      <c r="F67" s="49"/>
      <c r="G67" s="7" t="s">
        <v>56</v>
      </c>
      <c r="H67" s="33">
        <v>4.6240000000000006</v>
      </c>
      <c r="I67" s="22">
        <v>3</v>
      </c>
      <c r="J67" s="23">
        <v>0</v>
      </c>
      <c r="K67" s="14">
        <f t="shared" si="0"/>
        <v>3.6</v>
      </c>
      <c r="L67" s="42">
        <v>3</v>
      </c>
      <c r="M67" s="43">
        <v>1</v>
      </c>
      <c r="N67" s="44">
        <f t="shared" si="1"/>
        <v>5.6</v>
      </c>
      <c r="O67" s="22"/>
      <c r="P67" s="23"/>
      <c r="Q67" s="14">
        <f t="shared" si="2"/>
        <v>0</v>
      </c>
      <c r="R67" s="33">
        <f t="shared" si="3"/>
        <v>8.2240000000000002</v>
      </c>
      <c r="S67" s="33">
        <f t="shared" si="4"/>
        <v>8.2240000000000002</v>
      </c>
      <c r="T67" s="33">
        <f t="shared" si="6"/>
        <v>5.6</v>
      </c>
    </row>
    <row r="68" spans="1:20" hidden="1" x14ac:dyDescent="0.15">
      <c r="A68" s="17">
        <v>64</v>
      </c>
      <c r="B68" s="8" t="s">
        <v>203</v>
      </c>
      <c r="C68" s="8" t="s">
        <v>96</v>
      </c>
      <c r="D68" s="7">
        <v>2000</v>
      </c>
      <c r="E68" s="7">
        <v>-63</v>
      </c>
      <c r="F68" s="7"/>
      <c r="G68" s="7" t="s">
        <v>55</v>
      </c>
      <c r="H68" s="33">
        <v>0.58000000000000007</v>
      </c>
      <c r="I68" s="23">
        <v>3</v>
      </c>
      <c r="J68" s="23">
        <v>1</v>
      </c>
      <c r="K68" s="14">
        <f t="shared" si="0"/>
        <v>5.6</v>
      </c>
      <c r="L68" s="43"/>
      <c r="M68" s="43"/>
      <c r="N68" s="44">
        <f t="shared" si="1"/>
        <v>0</v>
      </c>
      <c r="O68" s="23"/>
      <c r="P68" s="23"/>
      <c r="Q68" s="14">
        <f t="shared" si="2"/>
        <v>0</v>
      </c>
      <c r="R68" s="33">
        <f t="shared" si="3"/>
        <v>6.18</v>
      </c>
      <c r="S68" s="33">
        <f t="shared" si="4"/>
        <v>6.18</v>
      </c>
      <c r="T68" s="33">
        <f t="shared" si="6"/>
        <v>0</v>
      </c>
    </row>
    <row r="69" spans="1:20" x14ac:dyDescent="0.15">
      <c r="A69" s="17">
        <v>31</v>
      </c>
      <c r="B69" s="6" t="s">
        <v>179</v>
      </c>
      <c r="C69" s="6" t="s">
        <v>180</v>
      </c>
      <c r="D69" s="29">
        <v>2000</v>
      </c>
      <c r="E69" s="7">
        <v>-80</v>
      </c>
      <c r="F69" s="49"/>
      <c r="G69" s="7" t="s">
        <v>55</v>
      </c>
      <c r="H69" s="33">
        <v>0.21600000000000003</v>
      </c>
      <c r="I69" s="22">
        <v>3</v>
      </c>
      <c r="J69" s="23">
        <v>1</v>
      </c>
      <c r="K69" s="14">
        <f t="shared" ref="K69:K132" si="7">($K$3*(IF(I69=1,5,IF(I69=2,3,IF(I69=3,1.8,IF(I69=5,1.08,IF(I69=9,0.75,IF(I69=17,0.53,IF(I69=33,0.37,IF(I69&gt;=65,0.26,0))))))))))+(J69*1*$K$3)</f>
        <v>5.6</v>
      </c>
      <c r="L69" s="42">
        <v>3</v>
      </c>
      <c r="M69" s="43">
        <v>1</v>
      </c>
      <c r="N69" s="44">
        <f t="shared" ref="N69:N132" si="8">($N$3*(IF(L69=1,5,IF(L69=2,3,IF(L69=3,1.8,IF(L69=5,1.08,IF(L69=9,0.75,IF(L69=17,0.53,IF(L69=33,0.37,IF(L69&gt;=65,0.26,0))))))))))+(M69*1*$N$3)</f>
        <v>5.6</v>
      </c>
      <c r="O69" s="22"/>
      <c r="P69" s="23"/>
      <c r="Q69" s="14">
        <f t="shared" ref="Q69:Q132" si="9">($Q$3*(IF(O69=1,5,IF(O69=2,3,IF(O69=3,1.8,IF(O69=5,1.08,IF(O69=9,0.75,IF(O69=17,0.53,IF(O69=33,0.37,IF(O69&gt;=65,0.26,0))))))))))+(P69*1*$Q$3)</f>
        <v>0</v>
      </c>
      <c r="R69" s="33">
        <f t="shared" ref="R69:R132" si="10">H69+K69</f>
        <v>5.8159999999999998</v>
      </c>
      <c r="S69" s="33">
        <f t="shared" ref="S69:S132" si="11">IF(D69&gt;1998,H69+K69,"n/d")</f>
        <v>5.8159999999999998</v>
      </c>
      <c r="T69" s="33">
        <f t="shared" si="6"/>
        <v>5.6</v>
      </c>
    </row>
    <row r="70" spans="1:20" hidden="1" x14ac:dyDescent="0.15">
      <c r="A70" s="17">
        <v>66</v>
      </c>
      <c r="B70" s="6" t="s">
        <v>21</v>
      </c>
      <c r="C70" s="6" t="s">
        <v>102</v>
      </c>
      <c r="D70" s="29">
        <v>1999</v>
      </c>
      <c r="E70" s="7">
        <v>-63</v>
      </c>
      <c r="F70" s="7"/>
      <c r="G70" s="7" t="s">
        <v>55</v>
      </c>
      <c r="H70" s="33">
        <v>0.14799999999999999</v>
      </c>
      <c r="I70" s="22">
        <v>9</v>
      </c>
      <c r="J70" s="23">
        <v>0</v>
      </c>
      <c r="K70" s="14">
        <f t="shared" si="7"/>
        <v>1.5</v>
      </c>
      <c r="L70" s="42"/>
      <c r="M70" s="43"/>
      <c r="N70" s="44">
        <f t="shared" si="8"/>
        <v>0</v>
      </c>
      <c r="O70" s="22"/>
      <c r="P70" s="23"/>
      <c r="Q70" s="14">
        <f t="shared" si="9"/>
        <v>0</v>
      </c>
      <c r="R70" s="33">
        <f t="shared" si="10"/>
        <v>1.6479999999999999</v>
      </c>
      <c r="S70" s="33">
        <f t="shared" si="11"/>
        <v>1.6479999999999999</v>
      </c>
      <c r="T70" s="33">
        <f t="shared" si="6"/>
        <v>0</v>
      </c>
    </row>
    <row r="71" spans="1:20" hidden="1" x14ac:dyDescent="0.15">
      <c r="A71" s="17">
        <v>67</v>
      </c>
      <c r="B71" s="6" t="s">
        <v>162</v>
      </c>
      <c r="C71" s="6" t="s">
        <v>157</v>
      </c>
      <c r="D71" s="29">
        <v>2000</v>
      </c>
      <c r="E71" s="7">
        <v>-63</v>
      </c>
      <c r="F71" s="7"/>
      <c r="G71" s="7" t="s">
        <v>55</v>
      </c>
      <c r="H71" s="33">
        <v>0</v>
      </c>
      <c r="I71" s="22"/>
      <c r="J71" s="23"/>
      <c r="K71" s="14">
        <f t="shared" si="7"/>
        <v>0</v>
      </c>
      <c r="L71" s="42"/>
      <c r="M71" s="43"/>
      <c r="N71" s="44">
        <f t="shared" si="8"/>
        <v>0</v>
      </c>
      <c r="O71" s="22"/>
      <c r="P71" s="23"/>
      <c r="Q71" s="14">
        <f t="shared" si="9"/>
        <v>0</v>
      </c>
      <c r="R71" s="33">
        <f t="shared" si="10"/>
        <v>0</v>
      </c>
      <c r="S71" s="33">
        <f t="shared" si="11"/>
        <v>0</v>
      </c>
      <c r="T71" s="33">
        <f t="shared" ref="T71:T134" si="12">N71+Q71</f>
        <v>0</v>
      </c>
    </row>
    <row r="72" spans="1:20" hidden="1" x14ac:dyDescent="0.15">
      <c r="A72" s="17">
        <v>68</v>
      </c>
      <c r="B72" s="6" t="s">
        <v>28</v>
      </c>
      <c r="C72" s="6" t="s">
        <v>102</v>
      </c>
      <c r="D72" s="29">
        <v>1998</v>
      </c>
      <c r="E72" s="7">
        <v>-74</v>
      </c>
      <c r="F72" s="7"/>
      <c r="G72" s="7" t="s">
        <v>55</v>
      </c>
      <c r="H72" s="33">
        <v>0</v>
      </c>
      <c r="I72" s="22"/>
      <c r="J72" s="23"/>
      <c r="K72" s="14">
        <f t="shared" si="7"/>
        <v>0</v>
      </c>
      <c r="L72" s="42"/>
      <c r="M72" s="43"/>
      <c r="N72" s="44">
        <f t="shared" si="8"/>
        <v>0</v>
      </c>
      <c r="O72" s="22"/>
      <c r="P72" s="23"/>
      <c r="Q72" s="14">
        <f t="shared" si="9"/>
        <v>0</v>
      </c>
      <c r="R72" s="33">
        <f t="shared" si="10"/>
        <v>0</v>
      </c>
      <c r="S72" s="33" t="str">
        <f t="shared" si="11"/>
        <v>n/d</v>
      </c>
      <c r="T72" s="33">
        <f t="shared" si="12"/>
        <v>0</v>
      </c>
    </row>
    <row r="73" spans="1:20" hidden="1" x14ac:dyDescent="0.15">
      <c r="A73" s="17">
        <v>69</v>
      </c>
      <c r="B73" s="6" t="s">
        <v>347</v>
      </c>
      <c r="C73" s="6" t="s">
        <v>333</v>
      </c>
      <c r="D73" s="29">
        <v>2002</v>
      </c>
      <c r="E73" s="7">
        <v>-74</v>
      </c>
      <c r="F73" s="7"/>
      <c r="G73" s="7" t="s">
        <v>55</v>
      </c>
      <c r="H73" s="33">
        <v>0</v>
      </c>
      <c r="I73" s="22">
        <v>3</v>
      </c>
      <c r="J73" s="23">
        <v>0</v>
      </c>
      <c r="K73" s="14">
        <f t="shared" si="7"/>
        <v>3.6</v>
      </c>
      <c r="L73" s="42"/>
      <c r="M73" s="43"/>
      <c r="N73" s="44">
        <f t="shared" si="8"/>
        <v>0</v>
      </c>
      <c r="O73" s="22"/>
      <c r="P73" s="23"/>
      <c r="Q73" s="14">
        <f t="shared" si="9"/>
        <v>0</v>
      </c>
      <c r="R73" s="33">
        <f t="shared" si="10"/>
        <v>3.6</v>
      </c>
      <c r="S73" s="33">
        <f t="shared" si="11"/>
        <v>3.6</v>
      </c>
      <c r="T73" s="33">
        <f t="shared" si="12"/>
        <v>0</v>
      </c>
    </row>
    <row r="74" spans="1:20" x14ac:dyDescent="0.15">
      <c r="A74" s="17">
        <v>31</v>
      </c>
      <c r="B74" s="6" t="s">
        <v>348</v>
      </c>
      <c r="C74" s="6" t="s">
        <v>210</v>
      </c>
      <c r="D74" s="29">
        <v>2001</v>
      </c>
      <c r="E74" s="26" t="s">
        <v>53</v>
      </c>
      <c r="F74" s="49"/>
      <c r="G74" s="26" t="s">
        <v>55</v>
      </c>
      <c r="H74" s="33">
        <v>1.1199999999999999</v>
      </c>
      <c r="I74" s="22"/>
      <c r="J74" s="23"/>
      <c r="K74" s="14">
        <f t="shared" si="7"/>
        <v>0</v>
      </c>
      <c r="L74" s="42">
        <v>3</v>
      </c>
      <c r="M74" s="43">
        <v>0</v>
      </c>
      <c r="N74" s="44">
        <f t="shared" si="8"/>
        <v>3.6</v>
      </c>
      <c r="O74" s="22"/>
      <c r="P74" s="23"/>
      <c r="Q74" s="14">
        <f t="shared" si="9"/>
        <v>0</v>
      </c>
      <c r="R74" s="33">
        <f t="shared" si="10"/>
        <v>1.1199999999999999</v>
      </c>
      <c r="S74" s="33">
        <f t="shared" si="11"/>
        <v>1.1199999999999999</v>
      </c>
      <c r="T74" s="33">
        <f t="shared" si="12"/>
        <v>3.6</v>
      </c>
    </row>
    <row r="75" spans="1:20" x14ac:dyDescent="0.15">
      <c r="A75" s="17">
        <v>31</v>
      </c>
      <c r="B75" s="6" t="s">
        <v>343</v>
      </c>
      <c r="C75" s="6" t="s">
        <v>76</v>
      </c>
      <c r="D75" s="29">
        <v>2003</v>
      </c>
      <c r="E75" s="7" t="s">
        <v>53</v>
      </c>
      <c r="F75" s="49"/>
      <c r="G75" s="7" t="s">
        <v>55</v>
      </c>
      <c r="H75" s="33">
        <v>0</v>
      </c>
      <c r="I75" s="22">
        <v>1</v>
      </c>
      <c r="J75" s="23">
        <v>1</v>
      </c>
      <c r="K75" s="14">
        <f t="shared" si="7"/>
        <v>12</v>
      </c>
      <c r="L75" s="42">
        <v>3</v>
      </c>
      <c r="M75" s="43">
        <v>0</v>
      </c>
      <c r="N75" s="44">
        <f t="shared" si="8"/>
        <v>3.6</v>
      </c>
      <c r="O75" s="22"/>
      <c r="P75" s="23"/>
      <c r="Q75" s="14">
        <f t="shared" si="9"/>
        <v>0</v>
      </c>
      <c r="R75" s="33">
        <f t="shared" si="10"/>
        <v>12</v>
      </c>
      <c r="S75" s="33">
        <f t="shared" si="11"/>
        <v>12</v>
      </c>
      <c r="T75" s="33">
        <f t="shared" si="12"/>
        <v>3.6</v>
      </c>
    </row>
    <row r="76" spans="1:20" hidden="1" x14ac:dyDescent="0.15">
      <c r="A76" s="17">
        <v>72</v>
      </c>
      <c r="B76" s="6" t="s">
        <v>361</v>
      </c>
      <c r="C76" s="6" t="s">
        <v>106</v>
      </c>
      <c r="D76" s="29">
        <v>2000</v>
      </c>
      <c r="E76" s="7">
        <v>-62</v>
      </c>
      <c r="F76" s="7"/>
      <c r="G76" s="7" t="s">
        <v>56</v>
      </c>
      <c r="H76" s="33">
        <v>0</v>
      </c>
      <c r="I76" s="22">
        <v>9</v>
      </c>
      <c r="J76" s="23">
        <v>0</v>
      </c>
      <c r="K76" s="14">
        <f t="shared" si="7"/>
        <v>1.5</v>
      </c>
      <c r="L76" s="42">
        <v>9</v>
      </c>
      <c r="M76" s="43">
        <v>0</v>
      </c>
      <c r="N76" s="44">
        <f t="shared" si="8"/>
        <v>1.5</v>
      </c>
      <c r="O76" s="22"/>
      <c r="P76" s="23"/>
      <c r="Q76" s="14">
        <f t="shared" si="9"/>
        <v>0</v>
      </c>
      <c r="R76" s="33">
        <f t="shared" si="10"/>
        <v>1.5</v>
      </c>
      <c r="S76" s="33">
        <f t="shared" si="11"/>
        <v>1.5</v>
      </c>
      <c r="T76" s="33">
        <f t="shared" si="12"/>
        <v>1.5</v>
      </c>
    </row>
    <row r="77" spans="1:20" x14ac:dyDescent="0.15">
      <c r="A77" s="17">
        <v>31</v>
      </c>
      <c r="B77" s="6" t="s">
        <v>278</v>
      </c>
      <c r="C77" s="6" t="s">
        <v>124</v>
      </c>
      <c r="D77" s="29">
        <v>2000</v>
      </c>
      <c r="E77" s="26" t="s">
        <v>54</v>
      </c>
      <c r="F77" s="49"/>
      <c r="G77" s="26" t="s">
        <v>56</v>
      </c>
      <c r="H77" s="33">
        <v>1.8800000000000001</v>
      </c>
      <c r="I77" s="22">
        <v>2</v>
      </c>
      <c r="J77" s="23">
        <v>1</v>
      </c>
      <c r="K77" s="14">
        <f t="shared" si="7"/>
        <v>8</v>
      </c>
      <c r="L77" s="42">
        <v>3</v>
      </c>
      <c r="M77" s="43">
        <v>0</v>
      </c>
      <c r="N77" s="44">
        <f t="shared" si="8"/>
        <v>3.6</v>
      </c>
      <c r="O77" s="22"/>
      <c r="P77" s="23"/>
      <c r="Q77" s="14">
        <f t="shared" si="9"/>
        <v>0</v>
      </c>
      <c r="R77" s="33">
        <f t="shared" si="10"/>
        <v>9.8800000000000008</v>
      </c>
      <c r="S77" s="33">
        <f t="shared" si="11"/>
        <v>9.8800000000000008</v>
      </c>
      <c r="T77" s="33">
        <f t="shared" si="12"/>
        <v>3.6</v>
      </c>
    </row>
    <row r="78" spans="1:20" hidden="1" x14ac:dyDescent="0.15">
      <c r="A78" s="17">
        <v>74</v>
      </c>
      <c r="B78" s="6" t="s">
        <v>320</v>
      </c>
      <c r="C78" s="6" t="s">
        <v>0</v>
      </c>
      <c r="D78" s="29">
        <v>2002</v>
      </c>
      <c r="E78" s="7">
        <v>-53</v>
      </c>
      <c r="F78" s="7"/>
      <c r="G78" s="26" t="s">
        <v>56</v>
      </c>
      <c r="H78" s="33">
        <v>0.43200000000000005</v>
      </c>
      <c r="I78" s="22">
        <v>3</v>
      </c>
      <c r="J78" s="23">
        <v>1</v>
      </c>
      <c r="K78" s="14">
        <f t="shared" si="7"/>
        <v>5.6</v>
      </c>
      <c r="L78" s="42">
        <v>5</v>
      </c>
      <c r="M78" s="43">
        <v>0</v>
      </c>
      <c r="N78" s="44">
        <f t="shared" si="8"/>
        <v>2.16</v>
      </c>
      <c r="O78" s="22"/>
      <c r="P78" s="23"/>
      <c r="Q78" s="14">
        <f t="shared" si="9"/>
        <v>0</v>
      </c>
      <c r="R78" s="33">
        <f t="shared" si="10"/>
        <v>6.032</v>
      </c>
      <c r="S78" s="33">
        <f t="shared" si="11"/>
        <v>6.032</v>
      </c>
      <c r="T78" s="33">
        <f t="shared" si="12"/>
        <v>2.16</v>
      </c>
    </row>
    <row r="79" spans="1:20" hidden="1" x14ac:dyDescent="0.15">
      <c r="A79" s="17">
        <v>75</v>
      </c>
      <c r="B79" s="6" t="s">
        <v>153</v>
      </c>
      <c r="C79" s="6" t="s">
        <v>7</v>
      </c>
      <c r="D79" s="29">
        <v>2000</v>
      </c>
      <c r="E79" s="7">
        <v>-62</v>
      </c>
      <c r="F79" s="7"/>
      <c r="G79" s="7" t="s">
        <v>56</v>
      </c>
      <c r="H79" s="33">
        <v>0</v>
      </c>
      <c r="I79" s="22"/>
      <c r="J79" s="23"/>
      <c r="K79" s="14">
        <f t="shared" si="7"/>
        <v>0</v>
      </c>
      <c r="L79" s="42"/>
      <c r="M79" s="43"/>
      <c r="N79" s="44">
        <f t="shared" si="8"/>
        <v>0</v>
      </c>
      <c r="O79" s="22"/>
      <c r="P79" s="23"/>
      <c r="Q79" s="14">
        <f t="shared" si="9"/>
        <v>0</v>
      </c>
      <c r="R79" s="33">
        <f t="shared" si="10"/>
        <v>0</v>
      </c>
      <c r="S79" s="33">
        <f t="shared" si="11"/>
        <v>0</v>
      </c>
      <c r="T79" s="33">
        <f t="shared" si="12"/>
        <v>0</v>
      </c>
    </row>
    <row r="80" spans="1:20" hidden="1" x14ac:dyDescent="0.15">
      <c r="A80" s="17">
        <v>76</v>
      </c>
      <c r="B80" s="6" t="s">
        <v>323</v>
      </c>
      <c r="C80" s="6" t="s">
        <v>180</v>
      </c>
      <c r="D80" s="29">
        <v>1989</v>
      </c>
      <c r="E80" s="7">
        <v>-73</v>
      </c>
      <c r="F80" s="7"/>
      <c r="G80" s="7" t="s">
        <v>56</v>
      </c>
      <c r="H80" s="33">
        <v>0.72000000000000008</v>
      </c>
      <c r="I80" s="22"/>
      <c r="J80" s="23"/>
      <c r="K80" s="14">
        <f t="shared" si="7"/>
        <v>0</v>
      </c>
      <c r="L80" s="42"/>
      <c r="M80" s="43"/>
      <c r="N80" s="44">
        <f t="shared" si="8"/>
        <v>0</v>
      </c>
      <c r="O80" s="22"/>
      <c r="P80" s="23"/>
      <c r="Q80" s="14">
        <f t="shared" si="9"/>
        <v>0</v>
      </c>
      <c r="R80" s="33">
        <f t="shared" si="10"/>
        <v>0.72000000000000008</v>
      </c>
      <c r="S80" s="33" t="str">
        <f t="shared" si="11"/>
        <v>n/d</v>
      </c>
      <c r="T80" s="33">
        <f t="shared" si="12"/>
        <v>0</v>
      </c>
    </row>
    <row r="81" spans="1:20" x14ac:dyDescent="0.15">
      <c r="A81" s="17">
        <v>31</v>
      </c>
      <c r="B81" s="6" t="s">
        <v>268</v>
      </c>
      <c r="C81" s="6" t="s">
        <v>0</v>
      </c>
      <c r="D81" s="29">
        <v>1990</v>
      </c>
      <c r="E81" s="26" t="s">
        <v>53</v>
      </c>
      <c r="F81" s="49"/>
      <c r="G81" s="26" t="s">
        <v>55</v>
      </c>
      <c r="H81" s="33">
        <v>6.3520000000000003</v>
      </c>
      <c r="I81" s="22"/>
      <c r="J81" s="23"/>
      <c r="K81" s="14">
        <f t="shared" si="7"/>
        <v>0</v>
      </c>
      <c r="L81" s="42"/>
      <c r="M81" s="43"/>
      <c r="N81" s="44">
        <f t="shared" si="8"/>
        <v>0</v>
      </c>
      <c r="O81" s="22">
        <v>9</v>
      </c>
      <c r="P81" s="23">
        <v>0</v>
      </c>
      <c r="Q81" s="14">
        <f t="shared" si="9"/>
        <v>3</v>
      </c>
      <c r="R81" s="33">
        <f t="shared" si="10"/>
        <v>6.3520000000000003</v>
      </c>
      <c r="S81" s="33" t="str">
        <f t="shared" si="11"/>
        <v>n/d</v>
      </c>
      <c r="T81" s="33">
        <f t="shared" si="12"/>
        <v>3</v>
      </c>
    </row>
    <row r="82" spans="1:20" x14ac:dyDescent="0.15">
      <c r="A82" s="17">
        <v>31</v>
      </c>
      <c r="B82" s="6" t="s">
        <v>377</v>
      </c>
      <c r="C82" s="6" t="s">
        <v>378</v>
      </c>
      <c r="D82" s="29">
        <v>2000</v>
      </c>
      <c r="E82" s="7" t="s">
        <v>53</v>
      </c>
      <c r="F82" s="49"/>
      <c r="G82" s="7" t="s">
        <v>55</v>
      </c>
      <c r="H82" s="33">
        <v>0</v>
      </c>
      <c r="I82" s="22"/>
      <c r="J82" s="23"/>
      <c r="K82" s="14">
        <f t="shared" si="7"/>
        <v>0</v>
      </c>
      <c r="L82" s="42">
        <v>5</v>
      </c>
      <c r="M82" s="43">
        <v>0</v>
      </c>
      <c r="N82" s="44">
        <f t="shared" si="8"/>
        <v>2.16</v>
      </c>
      <c r="O82" s="22"/>
      <c r="P82" s="23"/>
      <c r="Q82" s="14">
        <f t="shared" si="9"/>
        <v>0</v>
      </c>
      <c r="R82" s="33">
        <f t="shared" si="10"/>
        <v>0</v>
      </c>
      <c r="S82" s="33">
        <f t="shared" si="11"/>
        <v>0</v>
      </c>
      <c r="T82" s="33">
        <f t="shared" si="12"/>
        <v>2.16</v>
      </c>
    </row>
    <row r="83" spans="1:20" hidden="1" x14ac:dyDescent="0.15">
      <c r="A83" s="17">
        <v>79</v>
      </c>
      <c r="B83" s="6" t="s">
        <v>158</v>
      </c>
      <c r="C83" s="6" t="s">
        <v>100</v>
      </c>
      <c r="D83" s="29">
        <v>1999</v>
      </c>
      <c r="E83" s="7">
        <v>-62</v>
      </c>
      <c r="F83" s="7"/>
      <c r="G83" s="7" t="s">
        <v>56</v>
      </c>
      <c r="H83" s="33">
        <v>0</v>
      </c>
      <c r="I83" s="22"/>
      <c r="J83" s="23"/>
      <c r="K83" s="14">
        <f t="shared" si="7"/>
        <v>0</v>
      </c>
      <c r="L83" s="42"/>
      <c r="M83" s="43"/>
      <c r="N83" s="44">
        <f t="shared" si="8"/>
        <v>0</v>
      </c>
      <c r="O83" s="22"/>
      <c r="P83" s="23"/>
      <c r="Q83" s="14">
        <f t="shared" si="9"/>
        <v>0</v>
      </c>
      <c r="R83" s="33">
        <f t="shared" si="10"/>
        <v>0</v>
      </c>
      <c r="S83" s="33">
        <f t="shared" si="11"/>
        <v>0</v>
      </c>
      <c r="T83" s="33">
        <f t="shared" si="12"/>
        <v>0</v>
      </c>
    </row>
    <row r="84" spans="1:20" hidden="1" x14ac:dyDescent="0.15">
      <c r="A84" s="17">
        <v>80</v>
      </c>
      <c r="B84" s="6" t="s">
        <v>46</v>
      </c>
      <c r="C84" s="6" t="s">
        <v>0</v>
      </c>
      <c r="D84" s="29">
        <v>2001</v>
      </c>
      <c r="E84" s="7">
        <v>-62</v>
      </c>
      <c r="F84" s="7"/>
      <c r="G84" s="7" t="s">
        <v>56</v>
      </c>
      <c r="H84" s="33">
        <v>0</v>
      </c>
      <c r="I84" s="22"/>
      <c r="J84" s="23"/>
      <c r="K84" s="14">
        <f t="shared" si="7"/>
        <v>0</v>
      </c>
      <c r="L84" s="42"/>
      <c r="M84" s="43"/>
      <c r="N84" s="44">
        <f t="shared" si="8"/>
        <v>0</v>
      </c>
      <c r="O84" s="22"/>
      <c r="P84" s="23"/>
      <c r="Q84" s="14">
        <f t="shared" si="9"/>
        <v>0</v>
      </c>
      <c r="R84" s="33">
        <f t="shared" si="10"/>
        <v>0</v>
      </c>
      <c r="S84" s="33">
        <f t="shared" si="11"/>
        <v>0</v>
      </c>
      <c r="T84" s="33">
        <f t="shared" si="12"/>
        <v>0</v>
      </c>
    </row>
    <row r="85" spans="1:20" x14ac:dyDescent="0.15">
      <c r="A85" s="17">
        <v>31</v>
      </c>
      <c r="B85" s="6" t="s">
        <v>338</v>
      </c>
      <c r="C85" s="6" t="s">
        <v>0</v>
      </c>
      <c r="D85" s="29">
        <v>2003</v>
      </c>
      <c r="E85" s="7">
        <v>-68</v>
      </c>
      <c r="F85" s="49"/>
      <c r="G85" s="7" t="s">
        <v>55</v>
      </c>
      <c r="H85" s="33">
        <v>0</v>
      </c>
      <c r="I85" s="22">
        <v>1</v>
      </c>
      <c r="J85" s="23">
        <v>4</v>
      </c>
      <c r="K85" s="14">
        <f t="shared" si="7"/>
        <v>18</v>
      </c>
      <c r="L85" s="42">
        <v>5</v>
      </c>
      <c r="M85" s="43">
        <v>0</v>
      </c>
      <c r="N85" s="44">
        <f t="shared" si="8"/>
        <v>2.16</v>
      </c>
      <c r="O85" s="22"/>
      <c r="P85" s="23"/>
      <c r="Q85" s="14">
        <f t="shared" si="9"/>
        <v>0</v>
      </c>
      <c r="R85" s="33">
        <f t="shared" si="10"/>
        <v>18</v>
      </c>
      <c r="S85" s="33">
        <f t="shared" si="11"/>
        <v>18</v>
      </c>
      <c r="T85" s="33">
        <f t="shared" si="12"/>
        <v>2.16</v>
      </c>
    </row>
    <row r="86" spans="1:20" hidden="1" x14ac:dyDescent="0.15">
      <c r="A86" s="17">
        <v>82</v>
      </c>
      <c r="B86" s="6" t="s">
        <v>228</v>
      </c>
      <c r="C86" s="8" t="s">
        <v>91</v>
      </c>
      <c r="D86" s="7">
        <v>2001</v>
      </c>
      <c r="E86" s="7">
        <v>-73</v>
      </c>
      <c r="F86" s="7"/>
      <c r="G86" s="7" t="s">
        <v>56</v>
      </c>
      <c r="H86" s="33">
        <v>0</v>
      </c>
      <c r="I86" s="22">
        <v>3</v>
      </c>
      <c r="J86" s="23">
        <v>0</v>
      </c>
      <c r="K86" s="14">
        <f t="shared" si="7"/>
        <v>3.6</v>
      </c>
      <c r="L86" s="42"/>
      <c r="M86" s="43"/>
      <c r="N86" s="44">
        <f t="shared" si="8"/>
        <v>0</v>
      </c>
      <c r="O86" s="22"/>
      <c r="P86" s="23"/>
      <c r="Q86" s="14">
        <f t="shared" si="9"/>
        <v>0</v>
      </c>
      <c r="R86" s="33">
        <f t="shared" si="10"/>
        <v>3.6</v>
      </c>
      <c r="S86" s="33">
        <f t="shared" si="11"/>
        <v>3.6</v>
      </c>
      <c r="T86" s="33">
        <f t="shared" si="12"/>
        <v>0</v>
      </c>
    </row>
    <row r="87" spans="1:20" x14ac:dyDescent="0.15">
      <c r="A87" s="17">
        <v>31</v>
      </c>
      <c r="B87" s="6" t="s">
        <v>384</v>
      </c>
      <c r="C87" s="6" t="s">
        <v>100</v>
      </c>
      <c r="D87" s="29">
        <v>2002</v>
      </c>
      <c r="E87" s="7">
        <v>-67</v>
      </c>
      <c r="F87" s="49"/>
      <c r="G87" s="26" t="s">
        <v>56</v>
      </c>
      <c r="H87" s="33">
        <v>0</v>
      </c>
      <c r="I87" s="22"/>
      <c r="J87" s="23"/>
      <c r="K87" s="14">
        <f t="shared" si="7"/>
        <v>0</v>
      </c>
      <c r="L87" s="42">
        <v>5</v>
      </c>
      <c r="M87" s="43">
        <v>0</v>
      </c>
      <c r="N87" s="44">
        <f t="shared" si="8"/>
        <v>2.16</v>
      </c>
      <c r="O87" s="22"/>
      <c r="P87" s="23"/>
      <c r="Q87" s="14">
        <f t="shared" si="9"/>
        <v>0</v>
      </c>
      <c r="R87" s="33">
        <f t="shared" si="10"/>
        <v>0</v>
      </c>
      <c r="S87" s="33">
        <f t="shared" si="11"/>
        <v>0</v>
      </c>
      <c r="T87" s="33">
        <f t="shared" si="12"/>
        <v>2.16</v>
      </c>
    </row>
    <row r="88" spans="1:20" hidden="1" x14ac:dyDescent="0.15">
      <c r="A88" s="17">
        <v>84</v>
      </c>
      <c r="B88" s="6" t="s">
        <v>362</v>
      </c>
      <c r="C88" s="6" t="s">
        <v>333</v>
      </c>
      <c r="D88" s="29">
        <v>2002</v>
      </c>
      <c r="E88" s="7">
        <v>-62</v>
      </c>
      <c r="F88" s="7"/>
      <c r="G88" s="7" t="s">
        <v>56</v>
      </c>
      <c r="H88" s="33">
        <v>0</v>
      </c>
      <c r="I88" s="22">
        <v>5</v>
      </c>
      <c r="J88" s="23">
        <v>1</v>
      </c>
      <c r="K88" s="14">
        <f t="shared" si="7"/>
        <v>4.16</v>
      </c>
      <c r="L88" s="42">
        <v>3</v>
      </c>
      <c r="M88" s="43">
        <v>1</v>
      </c>
      <c r="N88" s="44">
        <f t="shared" si="8"/>
        <v>5.6</v>
      </c>
      <c r="O88" s="22"/>
      <c r="P88" s="23"/>
      <c r="Q88" s="14">
        <f t="shared" si="9"/>
        <v>0</v>
      </c>
      <c r="R88" s="33">
        <f t="shared" si="10"/>
        <v>4.16</v>
      </c>
      <c r="S88" s="33">
        <f t="shared" si="11"/>
        <v>4.16</v>
      </c>
      <c r="T88" s="33">
        <f t="shared" si="12"/>
        <v>5.6</v>
      </c>
    </row>
    <row r="89" spans="1:20" hidden="1" x14ac:dyDescent="0.15">
      <c r="A89" s="17">
        <v>85</v>
      </c>
      <c r="B89" s="6" t="s">
        <v>290</v>
      </c>
      <c r="C89" s="6" t="s">
        <v>105</v>
      </c>
      <c r="D89" s="29">
        <v>2001</v>
      </c>
      <c r="E89" s="7">
        <v>-53</v>
      </c>
      <c r="F89" s="7"/>
      <c r="G89" s="7" t="s">
        <v>56</v>
      </c>
      <c r="H89" s="33">
        <v>0</v>
      </c>
      <c r="I89" s="22"/>
      <c r="J89" s="23"/>
      <c r="K89" s="14">
        <f t="shared" si="7"/>
        <v>0</v>
      </c>
      <c r="L89" s="42"/>
      <c r="M89" s="43"/>
      <c r="N89" s="44">
        <f t="shared" si="8"/>
        <v>0</v>
      </c>
      <c r="O89" s="22"/>
      <c r="P89" s="23"/>
      <c r="Q89" s="14">
        <f t="shared" si="9"/>
        <v>0</v>
      </c>
      <c r="R89" s="33">
        <f t="shared" si="10"/>
        <v>0</v>
      </c>
      <c r="S89" s="33">
        <f t="shared" si="11"/>
        <v>0</v>
      </c>
      <c r="T89" s="33">
        <f t="shared" si="12"/>
        <v>0</v>
      </c>
    </row>
    <row r="90" spans="1:20" x14ac:dyDescent="0.15">
      <c r="A90" s="17">
        <v>31</v>
      </c>
      <c r="B90" s="6" t="s">
        <v>258</v>
      </c>
      <c r="C90" s="6" t="s">
        <v>124</v>
      </c>
      <c r="D90" s="29">
        <v>1999</v>
      </c>
      <c r="E90" s="7">
        <v>-68</v>
      </c>
      <c r="F90" s="49"/>
      <c r="G90" s="7" t="s">
        <v>55</v>
      </c>
      <c r="H90" s="33">
        <v>0.64800000000000013</v>
      </c>
      <c r="I90" s="22"/>
      <c r="J90" s="23"/>
      <c r="K90" s="14">
        <f t="shared" si="7"/>
        <v>0</v>
      </c>
      <c r="L90" s="42">
        <v>5</v>
      </c>
      <c r="M90" s="43">
        <v>0</v>
      </c>
      <c r="N90" s="44">
        <f t="shared" si="8"/>
        <v>2.16</v>
      </c>
      <c r="O90" s="22"/>
      <c r="P90" s="23"/>
      <c r="Q90" s="14">
        <f t="shared" si="9"/>
        <v>0</v>
      </c>
      <c r="R90" s="33">
        <f t="shared" si="10"/>
        <v>0.64800000000000013</v>
      </c>
      <c r="S90" s="33">
        <f t="shared" si="11"/>
        <v>0.64800000000000013</v>
      </c>
      <c r="T90" s="33">
        <f t="shared" si="12"/>
        <v>2.16</v>
      </c>
    </row>
    <row r="91" spans="1:20" hidden="1" x14ac:dyDescent="0.15">
      <c r="A91" s="17">
        <v>87</v>
      </c>
      <c r="B91" s="27" t="s">
        <v>321</v>
      </c>
      <c r="C91" s="27" t="s">
        <v>76</v>
      </c>
      <c r="D91" s="7">
        <v>1990</v>
      </c>
      <c r="E91" s="7">
        <v>-73</v>
      </c>
      <c r="F91" s="7"/>
      <c r="G91" s="26" t="s">
        <v>56</v>
      </c>
      <c r="H91" s="33">
        <v>2.8000000000000003</v>
      </c>
      <c r="I91" s="23"/>
      <c r="J91" s="23"/>
      <c r="K91" s="14">
        <f t="shared" si="7"/>
        <v>0</v>
      </c>
      <c r="L91" s="43"/>
      <c r="M91" s="43"/>
      <c r="N91" s="44">
        <f t="shared" si="8"/>
        <v>0</v>
      </c>
      <c r="O91" s="23"/>
      <c r="P91" s="23"/>
      <c r="Q91" s="14">
        <f t="shared" si="9"/>
        <v>0</v>
      </c>
      <c r="R91" s="33">
        <f t="shared" si="10"/>
        <v>2.8000000000000003</v>
      </c>
      <c r="S91" s="33" t="str">
        <f t="shared" si="11"/>
        <v>n/d</v>
      </c>
      <c r="T91" s="33">
        <f t="shared" si="12"/>
        <v>0</v>
      </c>
    </row>
    <row r="92" spans="1:20" x14ac:dyDescent="0.15">
      <c r="A92" s="17">
        <v>31</v>
      </c>
      <c r="B92" s="27" t="s">
        <v>272</v>
      </c>
      <c r="C92" s="27" t="s">
        <v>273</v>
      </c>
      <c r="D92" s="7">
        <v>2000</v>
      </c>
      <c r="E92" s="7">
        <v>-49</v>
      </c>
      <c r="F92" s="49"/>
      <c r="G92" s="26" t="s">
        <v>56</v>
      </c>
      <c r="H92" s="33">
        <v>0.21600000000000003</v>
      </c>
      <c r="I92" s="23"/>
      <c r="J92" s="23"/>
      <c r="K92" s="14">
        <f t="shared" si="7"/>
        <v>0</v>
      </c>
      <c r="L92" s="43">
        <v>5</v>
      </c>
      <c r="M92" s="43">
        <v>0</v>
      </c>
      <c r="N92" s="44">
        <f t="shared" si="8"/>
        <v>2.16</v>
      </c>
      <c r="O92" s="23"/>
      <c r="P92" s="23"/>
      <c r="Q92" s="14">
        <f t="shared" si="9"/>
        <v>0</v>
      </c>
      <c r="R92" s="33">
        <f t="shared" si="10"/>
        <v>0.21600000000000003</v>
      </c>
      <c r="S92" s="33">
        <f t="shared" si="11"/>
        <v>0.21600000000000003</v>
      </c>
      <c r="T92" s="33">
        <f t="shared" si="12"/>
        <v>2.16</v>
      </c>
    </row>
    <row r="93" spans="1:20" hidden="1" x14ac:dyDescent="0.15">
      <c r="A93" s="17">
        <v>89</v>
      </c>
      <c r="B93" s="27" t="s">
        <v>288</v>
      </c>
      <c r="C93" s="27" t="s">
        <v>88</v>
      </c>
      <c r="D93" s="7">
        <v>1993</v>
      </c>
      <c r="E93" s="7">
        <v>-62</v>
      </c>
      <c r="F93" s="7"/>
      <c r="G93" s="26" t="s">
        <v>56</v>
      </c>
      <c r="H93" s="33">
        <v>2.9120000000000004</v>
      </c>
      <c r="I93" s="23"/>
      <c r="J93" s="23"/>
      <c r="K93" s="14">
        <f t="shared" si="7"/>
        <v>0</v>
      </c>
      <c r="L93" s="43"/>
      <c r="M93" s="43"/>
      <c r="N93" s="44">
        <f t="shared" si="8"/>
        <v>0</v>
      </c>
      <c r="O93" s="23"/>
      <c r="P93" s="23"/>
      <c r="Q93" s="14">
        <f t="shared" si="9"/>
        <v>0</v>
      </c>
      <c r="R93" s="33">
        <f t="shared" si="10"/>
        <v>2.9120000000000004</v>
      </c>
      <c r="S93" s="33" t="str">
        <f t="shared" si="11"/>
        <v>n/d</v>
      </c>
      <c r="T93" s="33">
        <f t="shared" si="12"/>
        <v>0</v>
      </c>
    </row>
    <row r="94" spans="1:20" x14ac:dyDescent="0.15">
      <c r="A94" s="17">
        <v>31</v>
      </c>
      <c r="B94" s="6" t="s">
        <v>18</v>
      </c>
      <c r="C94" s="6" t="s">
        <v>106</v>
      </c>
      <c r="D94" s="29">
        <v>2000</v>
      </c>
      <c r="E94" s="7">
        <v>-58</v>
      </c>
      <c r="F94" s="49"/>
      <c r="G94" s="7" t="s">
        <v>55</v>
      </c>
      <c r="H94" s="33">
        <v>1.204</v>
      </c>
      <c r="I94" s="22">
        <v>3</v>
      </c>
      <c r="J94" s="23">
        <v>1</v>
      </c>
      <c r="K94" s="14">
        <f t="shared" si="7"/>
        <v>5.6</v>
      </c>
      <c r="L94" s="42">
        <v>5</v>
      </c>
      <c r="M94" s="43">
        <v>0</v>
      </c>
      <c r="N94" s="44">
        <f t="shared" si="8"/>
        <v>2.16</v>
      </c>
      <c r="O94" s="22"/>
      <c r="P94" s="23"/>
      <c r="Q94" s="14">
        <f t="shared" si="9"/>
        <v>0</v>
      </c>
      <c r="R94" s="33">
        <f t="shared" si="10"/>
        <v>6.8039999999999994</v>
      </c>
      <c r="S94" s="33">
        <f t="shared" si="11"/>
        <v>6.8039999999999994</v>
      </c>
      <c r="T94" s="33">
        <f t="shared" si="12"/>
        <v>2.16</v>
      </c>
    </row>
    <row r="95" spans="1:20" hidden="1" x14ac:dyDescent="0.15">
      <c r="A95" s="17">
        <v>91</v>
      </c>
      <c r="B95" s="27" t="s">
        <v>265</v>
      </c>
      <c r="C95" s="27" t="s">
        <v>266</v>
      </c>
      <c r="D95" s="7">
        <v>2001</v>
      </c>
      <c r="E95" s="7">
        <v>-74</v>
      </c>
      <c r="F95" s="7"/>
      <c r="G95" s="26" t="s">
        <v>55</v>
      </c>
      <c r="H95" s="33">
        <v>0.15000000000000002</v>
      </c>
      <c r="I95" s="23"/>
      <c r="J95" s="23"/>
      <c r="K95" s="14">
        <f t="shared" si="7"/>
        <v>0</v>
      </c>
      <c r="L95" s="43"/>
      <c r="M95" s="43"/>
      <c r="N95" s="44">
        <f t="shared" si="8"/>
        <v>0</v>
      </c>
      <c r="O95" s="23"/>
      <c r="P95" s="23"/>
      <c r="Q95" s="14">
        <f t="shared" si="9"/>
        <v>0</v>
      </c>
      <c r="R95" s="33">
        <f t="shared" si="10"/>
        <v>0.15000000000000002</v>
      </c>
      <c r="S95" s="33">
        <f t="shared" si="11"/>
        <v>0.15000000000000002</v>
      </c>
      <c r="T95" s="33">
        <f t="shared" si="12"/>
        <v>0</v>
      </c>
    </row>
    <row r="96" spans="1:20" x14ac:dyDescent="0.15">
      <c r="A96" s="17">
        <v>31</v>
      </c>
      <c r="B96" s="6" t="s">
        <v>256</v>
      </c>
      <c r="C96" s="6" t="s">
        <v>11</v>
      </c>
      <c r="D96" s="29">
        <v>1999</v>
      </c>
      <c r="E96" s="7">
        <v>-68</v>
      </c>
      <c r="F96" s="49"/>
      <c r="G96" s="7" t="s">
        <v>55</v>
      </c>
      <c r="H96" s="33">
        <v>4.056</v>
      </c>
      <c r="I96" s="22">
        <v>5</v>
      </c>
      <c r="J96" s="23">
        <v>0</v>
      </c>
      <c r="K96" s="14">
        <f t="shared" si="7"/>
        <v>2.16</v>
      </c>
      <c r="L96" s="42">
        <v>5</v>
      </c>
      <c r="M96" s="43">
        <v>0</v>
      </c>
      <c r="N96" s="44">
        <f t="shared" si="8"/>
        <v>2.16</v>
      </c>
      <c r="O96" s="22"/>
      <c r="P96" s="23"/>
      <c r="Q96" s="14">
        <f t="shared" si="9"/>
        <v>0</v>
      </c>
      <c r="R96" s="33">
        <f t="shared" si="10"/>
        <v>6.2160000000000002</v>
      </c>
      <c r="S96" s="33">
        <f t="shared" si="11"/>
        <v>6.2160000000000002</v>
      </c>
      <c r="T96" s="33">
        <f t="shared" si="12"/>
        <v>2.16</v>
      </c>
    </row>
    <row r="97" spans="1:20" hidden="1" x14ac:dyDescent="0.15">
      <c r="A97" s="17">
        <v>93</v>
      </c>
      <c r="B97" s="6" t="s">
        <v>226</v>
      </c>
      <c r="C97" s="6" t="s">
        <v>4</v>
      </c>
      <c r="D97" s="29">
        <v>2002</v>
      </c>
      <c r="E97" s="7">
        <v>-62</v>
      </c>
      <c r="F97" s="7"/>
      <c r="G97" s="7" t="s">
        <v>56</v>
      </c>
      <c r="H97" s="33">
        <v>0.21600000000000003</v>
      </c>
      <c r="I97" s="22"/>
      <c r="J97" s="23"/>
      <c r="K97" s="14">
        <f t="shared" si="7"/>
        <v>0</v>
      </c>
      <c r="L97" s="42"/>
      <c r="M97" s="43"/>
      <c r="N97" s="44">
        <f t="shared" si="8"/>
        <v>0</v>
      </c>
      <c r="O97" s="22"/>
      <c r="P97" s="23"/>
      <c r="Q97" s="14">
        <f t="shared" si="9"/>
        <v>0</v>
      </c>
      <c r="R97" s="33">
        <f t="shared" si="10"/>
        <v>0.21600000000000003</v>
      </c>
      <c r="S97" s="33">
        <f t="shared" si="11"/>
        <v>0.21600000000000003</v>
      </c>
      <c r="T97" s="33">
        <f t="shared" si="12"/>
        <v>0</v>
      </c>
    </row>
    <row r="98" spans="1:20" x14ac:dyDescent="0.15">
      <c r="A98" s="17">
        <v>31</v>
      </c>
      <c r="B98" s="8" t="s">
        <v>337</v>
      </c>
      <c r="C98" s="27" t="s">
        <v>88</v>
      </c>
      <c r="D98" s="7">
        <v>2003</v>
      </c>
      <c r="E98" s="7">
        <v>-68</v>
      </c>
      <c r="F98" s="49"/>
      <c r="G98" s="7" t="s">
        <v>55</v>
      </c>
      <c r="H98" s="33">
        <v>0</v>
      </c>
      <c r="I98" s="23">
        <v>9</v>
      </c>
      <c r="J98" s="23">
        <v>0</v>
      </c>
      <c r="K98" s="14">
        <f t="shared" si="7"/>
        <v>1.5</v>
      </c>
      <c r="L98" s="43">
        <v>5</v>
      </c>
      <c r="M98" s="43">
        <v>0</v>
      </c>
      <c r="N98" s="44">
        <f t="shared" si="8"/>
        <v>2.16</v>
      </c>
      <c r="O98" s="23"/>
      <c r="P98" s="23"/>
      <c r="Q98" s="14">
        <f t="shared" si="9"/>
        <v>0</v>
      </c>
      <c r="R98" s="33">
        <f t="shared" si="10"/>
        <v>1.5</v>
      </c>
      <c r="S98" s="33">
        <f t="shared" si="11"/>
        <v>1.5</v>
      </c>
      <c r="T98" s="33">
        <f t="shared" si="12"/>
        <v>2.16</v>
      </c>
    </row>
    <row r="99" spans="1:20" hidden="1" x14ac:dyDescent="0.15">
      <c r="A99" s="17">
        <v>95</v>
      </c>
      <c r="B99" s="8" t="s">
        <v>134</v>
      </c>
      <c r="C99" s="8" t="s">
        <v>88</v>
      </c>
      <c r="D99" s="7">
        <v>1997</v>
      </c>
      <c r="E99" s="7">
        <v>-74</v>
      </c>
      <c r="F99" s="7"/>
      <c r="G99" s="7" t="s">
        <v>55</v>
      </c>
      <c r="H99" s="33">
        <v>2.2200000000000002</v>
      </c>
      <c r="I99" s="23"/>
      <c r="J99" s="23"/>
      <c r="K99" s="14">
        <f t="shared" si="7"/>
        <v>0</v>
      </c>
      <c r="L99" s="43"/>
      <c r="M99" s="43"/>
      <c r="N99" s="44">
        <f t="shared" si="8"/>
        <v>0</v>
      </c>
      <c r="O99" s="23"/>
      <c r="P99" s="23"/>
      <c r="Q99" s="14">
        <f t="shared" si="9"/>
        <v>0</v>
      </c>
      <c r="R99" s="33">
        <f t="shared" si="10"/>
        <v>2.2200000000000002</v>
      </c>
      <c r="S99" s="33" t="str">
        <f t="shared" si="11"/>
        <v>n/d</v>
      </c>
      <c r="T99" s="33">
        <f t="shared" si="12"/>
        <v>0</v>
      </c>
    </row>
    <row r="100" spans="1:20" x14ac:dyDescent="0.15">
      <c r="A100" s="17">
        <v>31</v>
      </c>
      <c r="B100" s="6" t="s">
        <v>177</v>
      </c>
      <c r="C100" s="6" t="s">
        <v>76</v>
      </c>
      <c r="D100" s="29">
        <v>2002</v>
      </c>
      <c r="E100" s="7">
        <v>-80</v>
      </c>
      <c r="F100" s="49"/>
      <c r="G100" s="7" t="s">
        <v>55</v>
      </c>
      <c r="H100" s="33">
        <v>0.76</v>
      </c>
      <c r="I100" s="22">
        <v>5</v>
      </c>
      <c r="J100" s="23">
        <v>0</v>
      </c>
      <c r="K100" s="14">
        <f t="shared" si="7"/>
        <v>2.16</v>
      </c>
      <c r="L100" s="42">
        <v>5</v>
      </c>
      <c r="M100" s="43">
        <v>0</v>
      </c>
      <c r="N100" s="44">
        <f t="shared" si="8"/>
        <v>2.16</v>
      </c>
      <c r="O100" s="22"/>
      <c r="P100" s="23"/>
      <c r="Q100" s="14">
        <f t="shared" si="9"/>
        <v>0</v>
      </c>
      <c r="R100" s="33">
        <f t="shared" si="10"/>
        <v>2.92</v>
      </c>
      <c r="S100" s="33">
        <f t="shared" si="11"/>
        <v>2.92</v>
      </c>
      <c r="T100" s="33">
        <f t="shared" si="12"/>
        <v>2.16</v>
      </c>
    </row>
    <row r="101" spans="1:20" hidden="1" x14ac:dyDescent="0.15">
      <c r="A101" s="17">
        <v>97</v>
      </c>
      <c r="B101" s="8" t="s">
        <v>144</v>
      </c>
      <c r="C101" s="8" t="s">
        <v>62</v>
      </c>
      <c r="D101" s="7">
        <v>1999</v>
      </c>
      <c r="E101" s="7">
        <v>-74</v>
      </c>
      <c r="F101" s="7"/>
      <c r="G101" s="7" t="s">
        <v>55</v>
      </c>
      <c r="H101" s="33">
        <v>0</v>
      </c>
      <c r="I101" s="23"/>
      <c r="J101" s="23"/>
      <c r="K101" s="14">
        <f t="shared" si="7"/>
        <v>0</v>
      </c>
      <c r="L101" s="43"/>
      <c r="M101" s="43"/>
      <c r="N101" s="44">
        <f t="shared" si="8"/>
        <v>0</v>
      </c>
      <c r="O101" s="23"/>
      <c r="P101" s="23"/>
      <c r="Q101" s="14">
        <f t="shared" si="9"/>
        <v>0</v>
      </c>
      <c r="R101" s="33">
        <f t="shared" si="10"/>
        <v>0</v>
      </c>
      <c r="S101" s="33">
        <f t="shared" si="11"/>
        <v>0</v>
      </c>
      <c r="T101" s="33">
        <f t="shared" si="12"/>
        <v>0</v>
      </c>
    </row>
    <row r="102" spans="1:20" hidden="1" x14ac:dyDescent="0.15">
      <c r="A102" s="17">
        <v>98</v>
      </c>
      <c r="B102" s="8" t="s">
        <v>201</v>
      </c>
      <c r="C102" s="8" t="s">
        <v>202</v>
      </c>
      <c r="D102" s="7">
        <v>2001</v>
      </c>
      <c r="E102" s="7">
        <v>-63</v>
      </c>
      <c r="F102" s="7"/>
      <c r="G102" s="7" t="s">
        <v>55</v>
      </c>
      <c r="H102" s="33">
        <v>0.15000000000000002</v>
      </c>
      <c r="I102" s="23"/>
      <c r="J102" s="23"/>
      <c r="K102" s="14">
        <f t="shared" si="7"/>
        <v>0</v>
      </c>
      <c r="L102" s="43"/>
      <c r="M102" s="43"/>
      <c r="N102" s="44">
        <f t="shared" si="8"/>
        <v>0</v>
      </c>
      <c r="O102" s="23"/>
      <c r="P102" s="23"/>
      <c r="Q102" s="14">
        <f t="shared" si="9"/>
        <v>0</v>
      </c>
      <c r="R102" s="33">
        <f t="shared" si="10"/>
        <v>0.15000000000000002</v>
      </c>
      <c r="S102" s="33">
        <f t="shared" si="11"/>
        <v>0.15000000000000002</v>
      </c>
      <c r="T102" s="33">
        <f t="shared" si="12"/>
        <v>0</v>
      </c>
    </row>
    <row r="103" spans="1:20" x14ac:dyDescent="0.15">
      <c r="A103" s="17">
        <v>31</v>
      </c>
      <c r="B103" s="6" t="s">
        <v>354</v>
      </c>
      <c r="C103" s="6" t="s">
        <v>0</v>
      </c>
      <c r="D103" s="29">
        <v>2003</v>
      </c>
      <c r="E103" s="7">
        <v>-57</v>
      </c>
      <c r="F103" s="49"/>
      <c r="G103" s="7" t="s">
        <v>56</v>
      </c>
      <c r="H103" s="33">
        <v>0</v>
      </c>
      <c r="I103" s="22">
        <v>3</v>
      </c>
      <c r="J103" s="23">
        <v>1</v>
      </c>
      <c r="K103" s="14">
        <f t="shared" si="7"/>
        <v>5.6</v>
      </c>
      <c r="L103" s="42">
        <v>5</v>
      </c>
      <c r="M103" s="43">
        <v>0</v>
      </c>
      <c r="N103" s="44">
        <f t="shared" si="8"/>
        <v>2.16</v>
      </c>
      <c r="O103" s="22"/>
      <c r="P103" s="23"/>
      <c r="Q103" s="14">
        <f t="shared" si="9"/>
        <v>0</v>
      </c>
      <c r="R103" s="33">
        <f t="shared" si="10"/>
        <v>5.6</v>
      </c>
      <c r="S103" s="33">
        <f t="shared" si="11"/>
        <v>5.6</v>
      </c>
      <c r="T103" s="33">
        <f t="shared" si="12"/>
        <v>2.16</v>
      </c>
    </row>
    <row r="104" spans="1:20" hidden="1" x14ac:dyDescent="0.15">
      <c r="A104" s="17">
        <v>100</v>
      </c>
      <c r="B104" s="8" t="s">
        <v>90</v>
      </c>
      <c r="C104" s="8" t="s">
        <v>91</v>
      </c>
      <c r="D104" s="7">
        <v>1998</v>
      </c>
      <c r="E104" s="7">
        <v>-63</v>
      </c>
      <c r="F104" s="7"/>
      <c r="G104" s="7" t="s">
        <v>55</v>
      </c>
      <c r="H104" s="33">
        <v>0</v>
      </c>
      <c r="I104" s="23"/>
      <c r="J104" s="23"/>
      <c r="K104" s="14">
        <f t="shared" si="7"/>
        <v>0</v>
      </c>
      <c r="L104" s="43"/>
      <c r="M104" s="43"/>
      <c r="N104" s="44">
        <f t="shared" si="8"/>
        <v>0</v>
      </c>
      <c r="O104" s="23"/>
      <c r="P104" s="23"/>
      <c r="Q104" s="14">
        <f t="shared" si="9"/>
        <v>0</v>
      </c>
      <c r="R104" s="33">
        <f t="shared" si="10"/>
        <v>0</v>
      </c>
      <c r="S104" s="33" t="str">
        <f t="shared" si="11"/>
        <v>n/d</v>
      </c>
      <c r="T104" s="33">
        <f t="shared" si="12"/>
        <v>0</v>
      </c>
    </row>
    <row r="105" spans="1:20" hidden="1" x14ac:dyDescent="0.15">
      <c r="A105" s="17">
        <v>101</v>
      </c>
      <c r="B105" s="27" t="s">
        <v>262</v>
      </c>
      <c r="C105" s="27" t="s">
        <v>180</v>
      </c>
      <c r="D105" s="7">
        <v>1999</v>
      </c>
      <c r="E105" s="7">
        <v>-54</v>
      </c>
      <c r="F105" s="7"/>
      <c r="G105" s="26" t="s">
        <v>55</v>
      </c>
      <c r="H105" s="33">
        <v>0.36000000000000004</v>
      </c>
      <c r="I105" s="23"/>
      <c r="J105" s="23"/>
      <c r="K105" s="14">
        <f t="shared" si="7"/>
        <v>0</v>
      </c>
      <c r="L105" s="43"/>
      <c r="M105" s="43"/>
      <c r="N105" s="44">
        <f t="shared" si="8"/>
        <v>0</v>
      </c>
      <c r="O105" s="23"/>
      <c r="P105" s="23"/>
      <c r="Q105" s="14">
        <f t="shared" si="9"/>
        <v>0</v>
      </c>
      <c r="R105" s="33">
        <f t="shared" si="10"/>
        <v>0.36000000000000004</v>
      </c>
      <c r="S105" s="33">
        <f t="shared" si="11"/>
        <v>0.36000000000000004</v>
      </c>
      <c r="T105" s="33">
        <f t="shared" si="12"/>
        <v>0</v>
      </c>
    </row>
    <row r="106" spans="1:20" x14ac:dyDescent="0.15">
      <c r="A106" s="17">
        <v>31</v>
      </c>
      <c r="B106" s="6" t="s">
        <v>369</v>
      </c>
      <c r="C106" s="6" t="s">
        <v>76</v>
      </c>
      <c r="D106" s="29">
        <v>2003</v>
      </c>
      <c r="E106" s="7">
        <v>-58</v>
      </c>
      <c r="F106" s="49"/>
      <c r="G106" s="7" t="s">
        <v>55</v>
      </c>
      <c r="H106" s="33">
        <v>0</v>
      </c>
      <c r="I106" s="22"/>
      <c r="J106" s="23"/>
      <c r="K106" s="14">
        <f t="shared" si="7"/>
        <v>0</v>
      </c>
      <c r="L106" s="42">
        <v>5</v>
      </c>
      <c r="M106" s="43">
        <v>0</v>
      </c>
      <c r="N106" s="44">
        <f t="shared" si="8"/>
        <v>2.16</v>
      </c>
      <c r="O106" s="22"/>
      <c r="P106" s="23"/>
      <c r="Q106" s="14">
        <f t="shared" si="9"/>
        <v>0</v>
      </c>
      <c r="R106" s="33">
        <f t="shared" si="10"/>
        <v>0</v>
      </c>
      <c r="S106" s="33">
        <f t="shared" si="11"/>
        <v>0</v>
      </c>
      <c r="T106" s="33">
        <f t="shared" si="12"/>
        <v>2.16</v>
      </c>
    </row>
    <row r="107" spans="1:20" hidden="1" x14ac:dyDescent="0.15">
      <c r="A107" s="17">
        <v>103</v>
      </c>
      <c r="B107" s="6" t="s">
        <v>225</v>
      </c>
      <c r="C107" s="6" t="s">
        <v>87</v>
      </c>
      <c r="D107" s="29">
        <v>2002</v>
      </c>
      <c r="E107" s="7">
        <v>-62</v>
      </c>
      <c r="F107" s="7"/>
      <c r="G107" s="7" t="s">
        <v>56</v>
      </c>
      <c r="H107" s="33">
        <v>0.99199999999999999</v>
      </c>
      <c r="I107" s="22">
        <v>5</v>
      </c>
      <c r="J107" s="23">
        <v>0</v>
      </c>
      <c r="K107" s="14">
        <f t="shared" si="7"/>
        <v>2.16</v>
      </c>
      <c r="L107" s="42"/>
      <c r="M107" s="43"/>
      <c r="N107" s="44">
        <f t="shared" si="8"/>
        <v>0</v>
      </c>
      <c r="O107" s="22"/>
      <c r="P107" s="23"/>
      <c r="Q107" s="14">
        <f t="shared" si="9"/>
        <v>0</v>
      </c>
      <c r="R107" s="33">
        <f t="shared" si="10"/>
        <v>3.1520000000000001</v>
      </c>
      <c r="S107" s="33">
        <f t="shared" si="11"/>
        <v>3.1520000000000001</v>
      </c>
      <c r="T107" s="33">
        <f t="shared" si="12"/>
        <v>0</v>
      </c>
    </row>
    <row r="108" spans="1:20" hidden="1" x14ac:dyDescent="0.15">
      <c r="A108" s="17">
        <v>104</v>
      </c>
      <c r="B108" s="6" t="s">
        <v>37</v>
      </c>
      <c r="C108" s="6" t="s">
        <v>0</v>
      </c>
      <c r="D108" s="29">
        <v>2001</v>
      </c>
      <c r="E108" s="7">
        <v>-53</v>
      </c>
      <c r="F108" s="7"/>
      <c r="G108" s="7" t="s">
        <v>56</v>
      </c>
      <c r="H108" s="33">
        <v>1.4000000000000001</v>
      </c>
      <c r="I108" s="22"/>
      <c r="J108" s="23"/>
      <c r="K108" s="14">
        <f t="shared" si="7"/>
        <v>0</v>
      </c>
      <c r="L108" s="42"/>
      <c r="M108" s="43"/>
      <c r="N108" s="44">
        <f t="shared" si="8"/>
        <v>0</v>
      </c>
      <c r="O108" s="22"/>
      <c r="P108" s="23"/>
      <c r="Q108" s="14">
        <f t="shared" si="9"/>
        <v>0</v>
      </c>
      <c r="R108" s="33">
        <f t="shared" si="10"/>
        <v>1.4000000000000001</v>
      </c>
      <c r="S108" s="33">
        <f t="shared" si="11"/>
        <v>1.4000000000000001</v>
      </c>
      <c r="T108" s="33">
        <f t="shared" si="12"/>
        <v>0</v>
      </c>
    </row>
    <row r="109" spans="1:20" x14ac:dyDescent="0.15">
      <c r="A109" s="17">
        <v>31</v>
      </c>
      <c r="B109" s="6" t="s">
        <v>350</v>
      </c>
      <c r="C109" s="6" t="s">
        <v>170</v>
      </c>
      <c r="D109" s="29">
        <v>1995</v>
      </c>
      <c r="E109" s="7">
        <v>-80</v>
      </c>
      <c r="F109" s="49"/>
      <c r="G109" s="7" t="s">
        <v>55</v>
      </c>
      <c r="H109" s="33">
        <v>0</v>
      </c>
      <c r="I109" s="22">
        <v>5</v>
      </c>
      <c r="J109" s="23">
        <v>0</v>
      </c>
      <c r="K109" s="14">
        <f t="shared" si="7"/>
        <v>2.16</v>
      </c>
      <c r="L109" s="42">
        <v>5</v>
      </c>
      <c r="M109" s="43">
        <v>0</v>
      </c>
      <c r="N109" s="44">
        <f t="shared" si="8"/>
        <v>2.16</v>
      </c>
      <c r="O109" s="22"/>
      <c r="P109" s="23"/>
      <c r="Q109" s="14">
        <f t="shared" si="9"/>
        <v>0</v>
      </c>
      <c r="R109" s="33">
        <f t="shared" si="10"/>
        <v>2.16</v>
      </c>
      <c r="S109" s="33" t="str">
        <f t="shared" si="11"/>
        <v>n/d</v>
      </c>
      <c r="T109" s="33">
        <f t="shared" si="12"/>
        <v>2.16</v>
      </c>
    </row>
    <row r="110" spans="1:20" x14ac:dyDescent="0.15">
      <c r="A110" s="17">
        <v>31</v>
      </c>
      <c r="B110" s="6" t="s">
        <v>363</v>
      </c>
      <c r="C110" s="6" t="s">
        <v>359</v>
      </c>
      <c r="D110" s="29">
        <v>2003</v>
      </c>
      <c r="E110" s="7" t="s">
        <v>54</v>
      </c>
      <c r="F110" s="49"/>
      <c r="G110" s="7" t="s">
        <v>56</v>
      </c>
      <c r="H110" s="33">
        <v>0</v>
      </c>
      <c r="I110" s="22">
        <v>3</v>
      </c>
      <c r="J110" s="23">
        <v>0</v>
      </c>
      <c r="K110" s="14">
        <f t="shared" si="7"/>
        <v>3.6</v>
      </c>
      <c r="L110" s="42">
        <v>5</v>
      </c>
      <c r="M110" s="43">
        <v>0</v>
      </c>
      <c r="N110" s="44">
        <f t="shared" si="8"/>
        <v>2.16</v>
      </c>
      <c r="O110" s="22"/>
      <c r="P110" s="23"/>
      <c r="Q110" s="14">
        <f t="shared" si="9"/>
        <v>0</v>
      </c>
      <c r="R110" s="33">
        <f t="shared" si="10"/>
        <v>3.6</v>
      </c>
      <c r="S110" s="33">
        <f t="shared" si="11"/>
        <v>3.6</v>
      </c>
      <c r="T110" s="33">
        <f t="shared" si="12"/>
        <v>2.16</v>
      </c>
    </row>
    <row r="111" spans="1:20" x14ac:dyDescent="0.15">
      <c r="A111" s="17">
        <v>31</v>
      </c>
      <c r="B111" s="6" t="s">
        <v>270</v>
      </c>
      <c r="C111" s="6" t="s">
        <v>271</v>
      </c>
      <c r="D111" s="29">
        <v>1997</v>
      </c>
      <c r="E111" s="7">
        <v>-49</v>
      </c>
      <c r="F111" s="49"/>
      <c r="G111" s="26" t="s">
        <v>56</v>
      </c>
      <c r="H111" s="33">
        <v>0.55999999999999994</v>
      </c>
      <c r="I111" s="22">
        <v>5</v>
      </c>
      <c r="J111" s="23">
        <v>0</v>
      </c>
      <c r="K111" s="14">
        <f t="shared" si="7"/>
        <v>2.16</v>
      </c>
      <c r="L111" s="42">
        <v>5</v>
      </c>
      <c r="M111" s="43">
        <v>0</v>
      </c>
      <c r="N111" s="44">
        <f t="shared" si="8"/>
        <v>2.16</v>
      </c>
      <c r="O111" s="22"/>
      <c r="P111" s="23"/>
      <c r="Q111" s="14">
        <f t="shared" si="9"/>
        <v>0</v>
      </c>
      <c r="R111" s="33">
        <f t="shared" si="10"/>
        <v>2.72</v>
      </c>
      <c r="S111" s="33" t="str">
        <f t="shared" si="11"/>
        <v>n/d</v>
      </c>
      <c r="T111" s="33">
        <f t="shared" si="12"/>
        <v>2.16</v>
      </c>
    </row>
    <row r="112" spans="1:20" x14ac:dyDescent="0.15">
      <c r="A112" s="17">
        <v>31</v>
      </c>
      <c r="B112" s="6" t="s">
        <v>382</v>
      </c>
      <c r="C112" s="6" t="s">
        <v>113</v>
      </c>
      <c r="D112" s="29">
        <v>2001</v>
      </c>
      <c r="E112" s="7">
        <v>-57</v>
      </c>
      <c r="F112" s="49"/>
      <c r="G112" s="7" t="s">
        <v>56</v>
      </c>
      <c r="H112" s="33">
        <v>0</v>
      </c>
      <c r="I112" s="22"/>
      <c r="J112" s="23"/>
      <c r="K112" s="14">
        <f t="shared" si="7"/>
        <v>0</v>
      </c>
      <c r="L112" s="42">
        <v>5</v>
      </c>
      <c r="M112" s="43">
        <v>0</v>
      </c>
      <c r="N112" s="44">
        <f t="shared" si="8"/>
        <v>2.16</v>
      </c>
      <c r="O112" s="22"/>
      <c r="P112" s="23"/>
      <c r="Q112" s="14">
        <f t="shared" si="9"/>
        <v>0</v>
      </c>
      <c r="R112" s="33">
        <f t="shared" si="10"/>
        <v>0</v>
      </c>
      <c r="S112" s="33">
        <f t="shared" si="11"/>
        <v>0</v>
      </c>
      <c r="T112" s="33">
        <f t="shared" si="12"/>
        <v>2.16</v>
      </c>
    </row>
    <row r="113" spans="1:20" x14ac:dyDescent="0.15">
      <c r="A113" s="17">
        <v>109</v>
      </c>
      <c r="B113" s="8" t="s">
        <v>370</v>
      </c>
      <c r="C113" s="8" t="s">
        <v>80</v>
      </c>
      <c r="D113" s="7">
        <v>2003</v>
      </c>
      <c r="E113" s="7">
        <v>-80</v>
      </c>
      <c r="F113" s="49"/>
      <c r="G113" s="7" t="s">
        <v>55</v>
      </c>
      <c r="H113" s="33">
        <v>0</v>
      </c>
      <c r="I113" s="23"/>
      <c r="J113" s="23"/>
      <c r="K113" s="14">
        <f t="shared" si="7"/>
        <v>0</v>
      </c>
      <c r="L113" s="43">
        <v>9</v>
      </c>
      <c r="M113" s="43">
        <v>0</v>
      </c>
      <c r="N113" s="44">
        <f t="shared" si="8"/>
        <v>1.5</v>
      </c>
      <c r="O113" s="23"/>
      <c r="P113" s="23"/>
      <c r="Q113" s="14">
        <f t="shared" si="9"/>
        <v>0</v>
      </c>
      <c r="R113" s="33">
        <f t="shared" si="10"/>
        <v>0</v>
      </c>
      <c r="S113" s="33">
        <f t="shared" si="11"/>
        <v>0</v>
      </c>
      <c r="T113" s="33">
        <f t="shared" si="12"/>
        <v>1.5</v>
      </c>
    </row>
    <row r="114" spans="1:20" x14ac:dyDescent="0.15">
      <c r="A114" s="17">
        <v>110</v>
      </c>
      <c r="B114" s="6" t="s">
        <v>372</v>
      </c>
      <c r="C114" s="6" t="s">
        <v>210</v>
      </c>
      <c r="D114" s="29">
        <v>2002</v>
      </c>
      <c r="E114" s="7">
        <v>-80</v>
      </c>
      <c r="F114" s="49"/>
      <c r="G114" s="7" t="s">
        <v>55</v>
      </c>
      <c r="H114" s="33">
        <v>0</v>
      </c>
      <c r="I114" s="22"/>
      <c r="J114" s="23"/>
      <c r="K114" s="14">
        <f t="shared" si="7"/>
        <v>0</v>
      </c>
      <c r="L114" s="42">
        <v>9</v>
      </c>
      <c r="M114" s="43">
        <v>0</v>
      </c>
      <c r="N114" s="44">
        <f t="shared" si="8"/>
        <v>1.5</v>
      </c>
      <c r="O114" s="22"/>
      <c r="P114" s="23"/>
      <c r="Q114" s="14">
        <f t="shared" si="9"/>
        <v>0</v>
      </c>
      <c r="R114" s="33">
        <f t="shared" si="10"/>
        <v>0</v>
      </c>
      <c r="S114" s="33">
        <f t="shared" si="11"/>
        <v>0</v>
      </c>
      <c r="T114" s="33">
        <f t="shared" si="12"/>
        <v>1.5</v>
      </c>
    </row>
    <row r="115" spans="1:20" hidden="1" x14ac:dyDescent="0.15">
      <c r="A115" s="17">
        <v>111</v>
      </c>
      <c r="B115" s="6" t="s">
        <v>322</v>
      </c>
      <c r="C115" s="6" t="s">
        <v>4</v>
      </c>
      <c r="D115" s="29">
        <v>2000</v>
      </c>
      <c r="E115" s="7">
        <v>-62</v>
      </c>
      <c r="F115" s="7"/>
      <c r="G115" s="7" t="s">
        <v>56</v>
      </c>
      <c r="H115" s="33">
        <v>0</v>
      </c>
      <c r="I115" s="22"/>
      <c r="J115" s="23"/>
      <c r="K115" s="14">
        <f t="shared" si="7"/>
        <v>0</v>
      </c>
      <c r="L115" s="42"/>
      <c r="M115" s="43"/>
      <c r="N115" s="44">
        <f t="shared" si="8"/>
        <v>0</v>
      </c>
      <c r="O115" s="22"/>
      <c r="P115" s="23"/>
      <c r="Q115" s="14">
        <f t="shared" si="9"/>
        <v>0</v>
      </c>
      <c r="R115" s="33">
        <f t="shared" si="10"/>
        <v>0</v>
      </c>
      <c r="S115" s="33">
        <f t="shared" si="11"/>
        <v>0</v>
      </c>
      <c r="T115" s="33">
        <f t="shared" si="12"/>
        <v>0</v>
      </c>
    </row>
    <row r="116" spans="1:20" hidden="1" x14ac:dyDescent="0.15">
      <c r="A116" s="17">
        <v>112</v>
      </c>
      <c r="B116" s="6" t="s">
        <v>154</v>
      </c>
      <c r="C116" s="6" t="s">
        <v>4</v>
      </c>
      <c r="D116" s="29">
        <v>2000</v>
      </c>
      <c r="E116" s="7">
        <v>-62</v>
      </c>
      <c r="F116" s="7"/>
      <c r="G116" s="7" t="s">
        <v>56</v>
      </c>
      <c r="H116" s="33">
        <v>0</v>
      </c>
      <c r="I116" s="22"/>
      <c r="J116" s="23"/>
      <c r="K116" s="14">
        <f t="shared" si="7"/>
        <v>0</v>
      </c>
      <c r="L116" s="42"/>
      <c r="M116" s="43"/>
      <c r="N116" s="44">
        <f t="shared" si="8"/>
        <v>0</v>
      </c>
      <c r="O116" s="22"/>
      <c r="P116" s="23"/>
      <c r="Q116" s="14">
        <f t="shared" si="9"/>
        <v>0</v>
      </c>
      <c r="R116" s="33">
        <f t="shared" si="10"/>
        <v>0</v>
      </c>
      <c r="S116" s="33">
        <f t="shared" si="11"/>
        <v>0</v>
      </c>
      <c r="T116" s="33">
        <f t="shared" si="12"/>
        <v>0</v>
      </c>
    </row>
    <row r="117" spans="1:20" x14ac:dyDescent="0.15">
      <c r="A117" s="17">
        <v>110</v>
      </c>
      <c r="B117" s="6" t="s">
        <v>23</v>
      </c>
      <c r="C117" s="6" t="s">
        <v>101</v>
      </c>
      <c r="D117" s="29">
        <v>1999</v>
      </c>
      <c r="E117" s="7">
        <v>-68</v>
      </c>
      <c r="F117" s="49"/>
      <c r="G117" s="7" t="s">
        <v>55</v>
      </c>
      <c r="H117" s="33">
        <v>0</v>
      </c>
      <c r="I117" s="22"/>
      <c r="J117" s="23"/>
      <c r="K117" s="14">
        <f t="shared" si="7"/>
        <v>0</v>
      </c>
      <c r="L117" s="42"/>
      <c r="M117" s="43"/>
      <c r="N117" s="44">
        <f t="shared" si="8"/>
        <v>0</v>
      </c>
      <c r="O117" s="22"/>
      <c r="P117" s="23"/>
      <c r="Q117" s="14">
        <f t="shared" si="9"/>
        <v>0</v>
      </c>
      <c r="R117" s="33">
        <f t="shared" si="10"/>
        <v>0</v>
      </c>
      <c r="S117" s="33">
        <f t="shared" si="11"/>
        <v>0</v>
      </c>
      <c r="T117" s="33">
        <f t="shared" si="12"/>
        <v>0</v>
      </c>
    </row>
    <row r="118" spans="1:20" hidden="1" x14ac:dyDescent="0.15">
      <c r="A118" s="17">
        <v>114</v>
      </c>
      <c r="B118" s="6" t="s">
        <v>245</v>
      </c>
      <c r="C118" s="6" t="s">
        <v>76</v>
      </c>
      <c r="D118" s="29">
        <v>1993</v>
      </c>
      <c r="E118" s="7">
        <v>-63</v>
      </c>
      <c r="F118" s="7"/>
      <c r="G118" s="26" t="s">
        <v>55</v>
      </c>
      <c r="H118" s="33">
        <v>7.1159999999999997</v>
      </c>
      <c r="I118" s="22"/>
      <c r="J118" s="23"/>
      <c r="K118" s="14">
        <f t="shared" si="7"/>
        <v>0</v>
      </c>
      <c r="L118" s="42"/>
      <c r="M118" s="43"/>
      <c r="N118" s="44">
        <f t="shared" si="8"/>
        <v>0</v>
      </c>
      <c r="O118" s="22"/>
      <c r="P118" s="23"/>
      <c r="Q118" s="14">
        <f t="shared" si="9"/>
        <v>0</v>
      </c>
      <c r="R118" s="33">
        <f t="shared" si="10"/>
        <v>7.1159999999999997</v>
      </c>
      <c r="S118" s="33" t="str">
        <f t="shared" si="11"/>
        <v>n/d</v>
      </c>
      <c r="T118" s="33">
        <f t="shared" si="12"/>
        <v>0</v>
      </c>
    </row>
    <row r="119" spans="1:20" hidden="1" x14ac:dyDescent="0.15">
      <c r="A119" s="17">
        <v>115</v>
      </c>
      <c r="B119" s="6" t="s">
        <v>127</v>
      </c>
      <c r="C119" s="6" t="s">
        <v>128</v>
      </c>
      <c r="D119" s="29">
        <v>1998</v>
      </c>
      <c r="E119" s="7">
        <v>-87</v>
      </c>
      <c r="F119" s="7"/>
      <c r="G119" s="7" t="s">
        <v>55</v>
      </c>
      <c r="H119" s="33">
        <v>0</v>
      </c>
      <c r="I119" s="22"/>
      <c r="J119" s="23"/>
      <c r="K119" s="14">
        <f t="shared" si="7"/>
        <v>0</v>
      </c>
      <c r="L119" s="42"/>
      <c r="M119" s="43"/>
      <c r="N119" s="44">
        <f t="shared" si="8"/>
        <v>0</v>
      </c>
      <c r="O119" s="22"/>
      <c r="P119" s="23"/>
      <c r="Q119" s="14">
        <f t="shared" si="9"/>
        <v>0</v>
      </c>
      <c r="R119" s="33">
        <f t="shared" si="10"/>
        <v>0</v>
      </c>
      <c r="S119" s="33" t="str">
        <f t="shared" si="11"/>
        <v>n/d</v>
      </c>
      <c r="T119" s="33">
        <f t="shared" si="12"/>
        <v>0</v>
      </c>
    </row>
    <row r="120" spans="1:20" hidden="1" x14ac:dyDescent="0.15">
      <c r="A120" s="17">
        <v>116</v>
      </c>
      <c r="B120" s="6" t="s">
        <v>135</v>
      </c>
      <c r="C120" s="6" t="s">
        <v>104</v>
      </c>
      <c r="D120" s="29">
        <v>1999</v>
      </c>
      <c r="E120" s="7">
        <v>-54</v>
      </c>
      <c r="F120" s="7"/>
      <c r="G120" s="7" t="s">
        <v>55</v>
      </c>
      <c r="H120" s="33">
        <v>0</v>
      </c>
      <c r="I120" s="22"/>
      <c r="J120" s="23"/>
      <c r="K120" s="14">
        <f t="shared" si="7"/>
        <v>0</v>
      </c>
      <c r="L120" s="42"/>
      <c r="M120" s="43"/>
      <c r="N120" s="44">
        <f t="shared" si="8"/>
        <v>0</v>
      </c>
      <c r="O120" s="22"/>
      <c r="P120" s="23"/>
      <c r="Q120" s="14">
        <f t="shared" si="9"/>
        <v>0</v>
      </c>
      <c r="R120" s="33">
        <f t="shared" si="10"/>
        <v>0</v>
      </c>
      <c r="S120" s="33">
        <f t="shared" si="11"/>
        <v>0</v>
      </c>
      <c r="T120" s="33">
        <f t="shared" si="12"/>
        <v>0</v>
      </c>
    </row>
    <row r="121" spans="1:20" x14ac:dyDescent="0.15">
      <c r="A121" s="17">
        <v>110</v>
      </c>
      <c r="B121" s="6" t="s">
        <v>306</v>
      </c>
      <c r="C121" s="6" t="s">
        <v>180</v>
      </c>
      <c r="D121" s="29">
        <v>1995</v>
      </c>
      <c r="E121" s="7" t="s">
        <v>53</v>
      </c>
      <c r="F121" s="49"/>
      <c r="G121" s="7" t="s">
        <v>55</v>
      </c>
      <c r="H121" s="33">
        <v>1.1199999999999999</v>
      </c>
      <c r="I121" s="22"/>
      <c r="J121" s="23"/>
      <c r="K121" s="14">
        <f t="shared" si="7"/>
        <v>0</v>
      </c>
      <c r="L121" s="42"/>
      <c r="M121" s="43"/>
      <c r="N121" s="44">
        <f t="shared" si="8"/>
        <v>0</v>
      </c>
      <c r="O121" s="22"/>
      <c r="P121" s="23"/>
      <c r="Q121" s="14">
        <f t="shared" si="9"/>
        <v>0</v>
      </c>
      <c r="R121" s="33">
        <f t="shared" si="10"/>
        <v>1.1199999999999999</v>
      </c>
      <c r="S121" s="33" t="str">
        <f t="shared" si="11"/>
        <v>n/d</v>
      </c>
      <c r="T121" s="33">
        <f t="shared" si="12"/>
        <v>0</v>
      </c>
    </row>
    <row r="122" spans="1:20" x14ac:dyDescent="0.15">
      <c r="A122" s="17">
        <v>110</v>
      </c>
      <c r="B122" s="6" t="s">
        <v>34</v>
      </c>
      <c r="C122" s="6" t="s">
        <v>62</v>
      </c>
      <c r="D122" s="29">
        <v>1998</v>
      </c>
      <c r="E122" s="7" t="s">
        <v>53</v>
      </c>
      <c r="F122" s="49"/>
      <c r="G122" s="7" t="s">
        <v>55</v>
      </c>
      <c r="H122" s="33">
        <v>0</v>
      </c>
      <c r="I122" s="22"/>
      <c r="J122" s="23"/>
      <c r="K122" s="14">
        <f t="shared" si="7"/>
        <v>0</v>
      </c>
      <c r="L122" s="42"/>
      <c r="M122" s="43"/>
      <c r="N122" s="44">
        <f t="shared" si="8"/>
        <v>0</v>
      </c>
      <c r="O122" s="22"/>
      <c r="P122" s="23"/>
      <c r="Q122" s="14">
        <f t="shared" si="9"/>
        <v>0</v>
      </c>
      <c r="R122" s="33">
        <f t="shared" si="10"/>
        <v>0</v>
      </c>
      <c r="S122" s="33" t="str">
        <f t="shared" si="11"/>
        <v>n/d</v>
      </c>
      <c r="T122" s="33">
        <f t="shared" si="12"/>
        <v>0</v>
      </c>
    </row>
    <row r="123" spans="1:20" x14ac:dyDescent="0.15">
      <c r="A123" s="17">
        <v>110</v>
      </c>
      <c r="B123" s="6" t="s">
        <v>305</v>
      </c>
      <c r="C123" s="6" t="s">
        <v>180</v>
      </c>
      <c r="D123" s="29">
        <v>1990</v>
      </c>
      <c r="E123" s="7">
        <v>-80</v>
      </c>
      <c r="F123" s="49"/>
      <c r="G123" s="7" t="s">
        <v>55</v>
      </c>
      <c r="H123" s="33">
        <v>0.72000000000000008</v>
      </c>
      <c r="I123" s="22"/>
      <c r="J123" s="23"/>
      <c r="K123" s="14">
        <f t="shared" si="7"/>
        <v>0</v>
      </c>
      <c r="L123" s="42"/>
      <c r="M123" s="43"/>
      <c r="N123" s="44">
        <f t="shared" si="8"/>
        <v>0</v>
      </c>
      <c r="O123" s="22"/>
      <c r="P123" s="23"/>
      <c r="Q123" s="14">
        <f t="shared" si="9"/>
        <v>0</v>
      </c>
      <c r="R123" s="33">
        <f t="shared" si="10"/>
        <v>0.72000000000000008</v>
      </c>
      <c r="S123" s="33" t="str">
        <f t="shared" si="11"/>
        <v>n/d</v>
      </c>
      <c r="T123" s="33">
        <f t="shared" si="12"/>
        <v>0</v>
      </c>
    </row>
    <row r="124" spans="1:20" hidden="1" x14ac:dyDescent="0.15">
      <c r="A124" s="17">
        <v>120</v>
      </c>
      <c r="B124" s="6" t="s">
        <v>25</v>
      </c>
      <c r="C124" s="8" t="s">
        <v>86</v>
      </c>
      <c r="D124" s="7">
        <v>1999</v>
      </c>
      <c r="E124" s="7">
        <v>-74</v>
      </c>
      <c r="F124" s="7"/>
      <c r="G124" s="7" t="s">
        <v>55</v>
      </c>
      <c r="H124" s="33">
        <v>0.15000000000000002</v>
      </c>
      <c r="I124" s="22"/>
      <c r="J124" s="23"/>
      <c r="K124" s="14">
        <f t="shared" si="7"/>
        <v>0</v>
      </c>
      <c r="L124" s="42"/>
      <c r="M124" s="43"/>
      <c r="N124" s="44">
        <f t="shared" si="8"/>
        <v>0</v>
      </c>
      <c r="O124" s="22"/>
      <c r="P124" s="23"/>
      <c r="Q124" s="14">
        <f t="shared" si="9"/>
        <v>0</v>
      </c>
      <c r="R124" s="33">
        <f t="shared" si="10"/>
        <v>0.15000000000000002</v>
      </c>
      <c r="S124" s="33">
        <f t="shared" si="11"/>
        <v>0.15000000000000002</v>
      </c>
      <c r="T124" s="33">
        <f t="shared" si="12"/>
        <v>0</v>
      </c>
    </row>
    <row r="125" spans="1:20" x14ac:dyDescent="0.15">
      <c r="A125" s="17">
        <v>110</v>
      </c>
      <c r="B125" s="8" t="s">
        <v>84</v>
      </c>
      <c r="C125" s="8" t="s">
        <v>83</v>
      </c>
      <c r="D125" s="7">
        <v>1998</v>
      </c>
      <c r="E125" s="7" t="s">
        <v>53</v>
      </c>
      <c r="F125" s="49"/>
      <c r="G125" s="7" t="s">
        <v>55</v>
      </c>
      <c r="H125" s="33">
        <v>0</v>
      </c>
      <c r="I125" s="23"/>
      <c r="J125" s="23"/>
      <c r="K125" s="14">
        <f t="shared" si="7"/>
        <v>0</v>
      </c>
      <c r="L125" s="43"/>
      <c r="M125" s="43"/>
      <c r="N125" s="44">
        <f t="shared" si="8"/>
        <v>0</v>
      </c>
      <c r="O125" s="23"/>
      <c r="P125" s="23"/>
      <c r="Q125" s="14">
        <f t="shared" si="9"/>
        <v>0</v>
      </c>
      <c r="R125" s="33">
        <f t="shared" si="10"/>
        <v>0</v>
      </c>
      <c r="S125" s="33" t="str">
        <f t="shared" si="11"/>
        <v>n/d</v>
      </c>
      <c r="T125" s="33">
        <f t="shared" si="12"/>
        <v>0</v>
      </c>
    </row>
    <row r="126" spans="1:20" hidden="1" x14ac:dyDescent="0.15">
      <c r="A126" s="17">
        <v>122</v>
      </c>
      <c r="B126" s="6" t="s">
        <v>197</v>
      </c>
      <c r="C126" s="6" t="s">
        <v>12</v>
      </c>
      <c r="D126" s="29">
        <v>1998</v>
      </c>
      <c r="E126" s="7">
        <v>-74</v>
      </c>
      <c r="F126" s="7"/>
      <c r="G126" s="7" t="s">
        <v>55</v>
      </c>
      <c r="H126" s="33">
        <v>1.048</v>
      </c>
      <c r="I126" s="22"/>
      <c r="J126" s="23"/>
      <c r="K126" s="14">
        <f t="shared" si="7"/>
        <v>0</v>
      </c>
      <c r="L126" s="42"/>
      <c r="M126" s="43"/>
      <c r="N126" s="44">
        <f t="shared" si="8"/>
        <v>0</v>
      </c>
      <c r="O126" s="22"/>
      <c r="P126" s="23"/>
      <c r="Q126" s="14">
        <f t="shared" si="9"/>
        <v>0</v>
      </c>
      <c r="R126" s="33">
        <f t="shared" si="10"/>
        <v>1.048</v>
      </c>
      <c r="S126" s="33" t="str">
        <f t="shared" si="11"/>
        <v>n/d</v>
      </c>
      <c r="T126" s="33">
        <f t="shared" si="12"/>
        <v>0</v>
      </c>
    </row>
    <row r="127" spans="1:20" hidden="1" x14ac:dyDescent="0.15">
      <c r="A127" s="17">
        <v>123</v>
      </c>
      <c r="B127" s="6" t="s">
        <v>29</v>
      </c>
      <c r="C127" s="6" t="s">
        <v>1</v>
      </c>
      <c r="D127" s="29">
        <v>1999</v>
      </c>
      <c r="E127" s="7">
        <v>-74</v>
      </c>
      <c r="F127" s="7"/>
      <c r="G127" s="7" t="s">
        <v>55</v>
      </c>
      <c r="H127" s="33">
        <v>0</v>
      </c>
      <c r="I127" s="22"/>
      <c r="J127" s="23"/>
      <c r="K127" s="14">
        <f t="shared" si="7"/>
        <v>0</v>
      </c>
      <c r="L127" s="42"/>
      <c r="M127" s="43"/>
      <c r="N127" s="44">
        <f t="shared" si="8"/>
        <v>0</v>
      </c>
      <c r="O127" s="22"/>
      <c r="P127" s="23"/>
      <c r="Q127" s="14">
        <f t="shared" si="9"/>
        <v>0</v>
      </c>
      <c r="R127" s="33">
        <f t="shared" si="10"/>
        <v>0</v>
      </c>
      <c r="S127" s="33">
        <f t="shared" si="11"/>
        <v>0</v>
      </c>
      <c r="T127" s="33">
        <f t="shared" si="12"/>
        <v>0</v>
      </c>
    </row>
    <row r="128" spans="1:20" x14ac:dyDescent="0.15">
      <c r="A128" s="17">
        <v>110</v>
      </c>
      <c r="B128" s="6" t="s">
        <v>283</v>
      </c>
      <c r="C128" s="6" t="s">
        <v>87</v>
      </c>
      <c r="D128" s="29">
        <v>1991</v>
      </c>
      <c r="E128" s="7">
        <v>-67</v>
      </c>
      <c r="F128" s="49"/>
      <c r="G128" s="26" t="s">
        <v>56</v>
      </c>
      <c r="H128" s="33">
        <v>0.21600000000000003</v>
      </c>
      <c r="I128" s="22"/>
      <c r="J128" s="23"/>
      <c r="K128" s="14">
        <f t="shared" si="7"/>
        <v>0</v>
      </c>
      <c r="L128" s="42"/>
      <c r="M128" s="43"/>
      <c r="N128" s="44">
        <f t="shared" si="8"/>
        <v>0</v>
      </c>
      <c r="O128" s="22"/>
      <c r="P128" s="23"/>
      <c r="Q128" s="14">
        <f t="shared" si="9"/>
        <v>0</v>
      </c>
      <c r="R128" s="33">
        <f t="shared" si="10"/>
        <v>0.21600000000000003</v>
      </c>
      <c r="S128" s="33" t="str">
        <f t="shared" si="11"/>
        <v>n/d</v>
      </c>
      <c r="T128" s="33">
        <f t="shared" si="12"/>
        <v>0</v>
      </c>
    </row>
    <row r="129" spans="1:20" hidden="1" x14ac:dyDescent="0.15">
      <c r="A129" s="17">
        <v>125</v>
      </c>
      <c r="B129" s="8" t="s">
        <v>119</v>
      </c>
      <c r="C129" s="8" t="s">
        <v>80</v>
      </c>
      <c r="D129" s="7">
        <v>2001</v>
      </c>
      <c r="E129" s="7">
        <v>-54</v>
      </c>
      <c r="F129" s="7"/>
      <c r="G129" s="7" t="s">
        <v>55</v>
      </c>
      <c r="H129" s="33">
        <v>3.2</v>
      </c>
      <c r="I129" s="23">
        <v>2</v>
      </c>
      <c r="J129" s="23">
        <v>1</v>
      </c>
      <c r="K129" s="14">
        <f t="shared" si="7"/>
        <v>8</v>
      </c>
      <c r="L129" s="43">
        <v>1</v>
      </c>
      <c r="M129" s="43">
        <v>2</v>
      </c>
      <c r="N129" s="44">
        <f t="shared" si="8"/>
        <v>14</v>
      </c>
      <c r="O129" s="23">
        <v>5</v>
      </c>
      <c r="P129" s="23">
        <v>1</v>
      </c>
      <c r="Q129" s="14">
        <f t="shared" si="9"/>
        <v>8.32</v>
      </c>
      <c r="R129" s="33">
        <f t="shared" si="10"/>
        <v>11.2</v>
      </c>
      <c r="S129" s="33">
        <f t="shared" si="11"/>
        <v>11.2</v>
      </c>
      <c r="T129" s="33">
        <f t="shared" si="12"/>
        <v>22.32</v>
      </c>
    </row>
    <row r="130" spans="1:20" x14ac:dyDescent="0.15">
      <c r="A130" s="17">
        <v>110</v>
      </c>
      <c r="B130" s="8" t="s">
        <v>193</v>
      </c>
      <c r="C130" s="8" t="s">
        <v>76</v>
      </c>
      <c r="D130" s="7">
        <v>2000</v>
      </c>
      <c r="E130" s="7">
        <v>-68</v>
      </c>
      <c r="F130" s="49"/>
      <c r="G130" s="7" t="s">
        <v>55</v>
      </c>
      <c r="H130" s="33">
        <v>0</v>
      </c>
      <c r="I130" s="23"/>
      <c r="J130" s="23"/>
      <c r="K130" s="14">
        <f t="shared" si="7"/>
        <v>0</v>
      </c>
      <c r="L130" s="43"/>
      <c r="M130" s="43"/>
      <c r="N130" s="44">
        <f t="shared" si="8"/>
        <v>0</v>
      </c>
      <c r="O130" s="23"/>
      <c r="P130" s="23"/>
      <c r="Q130" s="14">
        <f t="shared" si="9"/>
        <v>0</v>
      </c>
      <c r="R130" s="33">
        <f t="shared" si="10"/>
        <v>0</v>
      </c>
      <c r="S130" s="33">
        <f t="shared" si="11"/>
        <v>0</v>
      </c>
      <c r="T130" s="33">
        <f t="shared" si="12"/>
        <v>0</v>
      </c>
    </row>
    <row r="131" spans="1:20" x14ac:dyDescent="0.15">
      <c r="A131" s="17">
        <v>110</v>
      </c>
      <c r="B131" s="6" t="s">
        <v>274</v>
      </c>
      <c r="C131" s="6" t="s">
        <v>124</v>
      </c>
      <c r="D131" s="29">
        <v>2000</v>
      </c>
      <c r="E131" s="7">
        <v>-57</v>
      </c>
      <c r="F131" s="49"/>
      <c r="G131" s="26" t="s">
        <v>56</v>
      </c>
      <c r="H131" s="33">
        <v>0.21600000000000003</v>
      </c>
      <c r="I131" s="22"/>
      <c r="J131" s="23"/>
      <c r="K131" s="14">
        <f t="shared" si="7"/>
        <v>0</v>
      </c>
      <c r="L131" s="42"/>
      <c r="M131" s="43"/>
      <c r="N131" s="44">
        <f t="shared" si="8"/>
        <v>0</v>
      </c>
      <c r="O131" s="22"/>
      <c r="P131" s="23"/>
      <c r="Q131" s="14">
        <f t="shared" si="9"/>
        <v>0</v>
      </c>
      <c r="R131" s="33">
        <f t="shared" si="10"/>
        <v>0.21600000000000003</v>
      </c>
      <c r="S131" s="33">
        <f t="shared" si="11"/>
        <v>0.21600000000000003</v>
      </c>
      <c r="T131" s="33">
        <f t="shared" si="12"/>
        <v>0</v>
      </c>
    </row>
    <row r="132" spans="1:20" hidden="1" x14ac:dyDescent="0.15">
      <c r="A132" s="17">
        <v>128</v>
      </c>
      <c r="B132" s="6" t="s">
        <v>298</v>
      </c>
      <c r="C132" s="6" t="s">
        <v>100</v>
      </c>
      <c r="D132" s="29">
        <v>1998</v>
      </c>
      <c r="E132" s="7">
        <v>-63</v>
      </c>
      <c r="F132" s="7"/>
      <c r="G132" s="7" t="s">
        <v>55</v>
      </c>
      <c r="H132" s="33">
        <v>0.6120000000000001</v>
      </c>
      <c r="I132" s="23"/>
      <c r="J132" s="23"/>
      <c r="K132" s="14">
        <f t="shared" si="7"/>
        <v>0</v>
      </c>
      <c r="L132" s="43"/>
      <c r="M132" s="43"/>
      <c r="N132" s="44">
        <f t="shared" si="8"/>
        <v>0</v>
      </c>
      <c r="O132" s="23"/>
      <c r="P132" s="23"/>
      <c r="Q132" s="14">
        <f t="shared" si="9"/>
        <v>0</v>
      </c>
      <c r="R132" s="33">
        <f t="shared" si="10"/>
        <v>0.6120000000000001</v>
      </c>
      <c r="S132" s="33" t="str">
        <f t="shared" si="11"/>
        <v>n/d</v>
      </c>
      <c r="T132" s="33">
        <f t="shared" si="12"/>
        <v>0</v>
      </c>
    </row>
    <row r="133" spans="1:20" x14ac:dyDescent="0.15">
      <c r="A133" s="17">
        <v>110</v>
      </c>
      <c r="B133" s="6" t="s">
        <v>234</v>
      </c>
      <c r="C133" s="6" t="s">
        <v>0</v>
      </c>
      <c r="D133" s="29">
        <v>2000</v>
      </c>
      <c r="E133" s="7" t="s">
        <v>54</v>
      </c>
      <c r="F133" s="49"/>
      <c r="G133" s="7" t="s">
        <v>56</v>
      </c>
      <c r="H133" s="33">
        <v>0.83200000000000007</v>
      </c>
      <c r="I133" s="22"/>
      <c r="J133" s="23"/>
      <c r="K133" s="14">
        <f t="shared" ref="K133:K196" si="13">($K$3*(IF(I133=1,5,IF(I133=2,3,IF(I133=3,1.8,IF(I133=5,1.08,IF(I133=9,0.75,IF(I133=17,0.53,IF(I133=33,0.37,IF(I133&gt;=65,0.26,0))))))))))+(J133*1*$K$3)</f>
        <v>0</v>
      </c>
      <c r="L133" s="42"/>
      <c r="M133" s="43"/>
      <c r="N133" s="44">
        <f t="shared" ref="N133:N196" si="14">($N$3*(IF(L133=1,5,IF(L133=2,3,IF(L133=3,1.8,IF(L133=5,1.08,IF(L133=9,0.75,IF(L133=17,0.53,IF(L133=33,0.37,IF(L133&gt;=65,0.26,0))))))))))+(M133*1*$N$3)</f>
        <v>0</v>
      </c>
      <c r="O133" s="22"/>
      <c r="P133" s="23"/>
      <c r="Q133" s="14">
        <f t="shared" ref="Q133:Q196" si="15">($Q$3*(IF(O133=1,5,IF(O133=2,3,IF(O133=3,1.8,IF(O133=5,1.08,IF(O133=9,0.75,IF(O133=17,0.53,IF(O133=33,0.37,IF(O133&gt;=65,0.26,0))))))))))+(P133*1*$Q$3)</f>
        <v>0</v>
      </c>
      <c r="R133" s="33">
        <f t="shared" ref="R133:R196" si="16">H133+K133</f>
        <v>0.83200000000000007</v>
      </c>
      <c r="S133" s="33">
        <f t="shared" ref="S133:S196" si="17">IF(D133&gt;1998,H133+K133,"n/d")</f>
        <v>0.83200000000000007</v>
      </c>
      <c r="T133" s="33">
        <f t="shared" si="12"/>
        <v>0</v>
      </c>
    </row>
    <row r="134" spans="1:20" hidden="1" x14ac:dyDescent="0.15">
      <c r="A134" s="17">
        <v>130</v>
      </c>
      <c r="B134" s="6" t="s">
        <v>146</v>
      </c>
      <c r="C134" s="6" t="s">
        <v>103</v>
      </c>
      <c r="D134" s="29">
        <v>2001</v>
      </c>
      <c r="E134" s="7">
        <v>-74</v>
      </c>
      <c r="F134" s="7"/>
      <c r="G134" s="7" t="s">
        <v>55</v>
      </c>
      <c r="H134" s="33">
        <v>0</v>
      </c>
      <c r="I134" s="22"/>
      <c r="J134" s="23"/>
      <c r="K134" s="14">
        <f t="shared" si="13"/>
        <v>0</v>
      </c>
      <c r="L134" s="42"/>
      <c r="M134" s="43"/>
      <c r="N134" s="44">
        <f t="shared" si="14"/>
        <v>0</v>
      </c>
      <c r="O134" s="22"/>
      <c r="P134" s="23"/>
      <c r="Q134" s="14">
        <f t="shared" si="15"/>
        <v>0</v>
      </c>
      <c r="R134" s="33">
        <f t="shared" si="16"/>
        <v>0</v>
      </c>
      <c r="S134" s="33">
        <f t="shared" si="17"/>
        <v>0</v>
      </c>
      <c r="T134" s="33">
        <f t="shared" si="12"/>
        <v>0</v>
      </c>
    </row>
    <row r="135" spans="1:20" x14ac:dyDescent="0.15">
      <c r="A135" s="17">
        <v>110</v>
      </c>
      <c r="B135" s="8" t="s">
        <v>182</v>
      </c>
      <c r="C135" s="8" t="s">
        <v>183</v>
      </c>
      <c r="D135" s="7">
        <v>2000</v>
      </c>
      <c r="E135" s="7" t="s">
        <v>53</v>
      </c>
      <c r="F135" s="49"/>
      <c r="G135" s="7" t="s">
        <v>55</v>
      </c>
      <c r="H135" s="33">
        <v>0.8</v>
      </c>
      <c r="I135" s="23">
        <v>2</v>
      </c>
      <c r="J135" s="23">
        <v>0</v>
      </c>
      <c r="K135" s="14">
        <f t="shared" si="13"/>
        <v>6</v>
      </c>
      <c r="L135" s="43"/>
      <c r="M135" s="43"/>
      <c r="N135" s="44">
        <f t="shared" si="14"/>
        <v>0</v>
      </c>
      <c r="O135" s="23"/>
      <c r="P135" s="23"/>
      <c r="Q135" s="14">
        <f t="shared" si="15"/>
        <v>0</v>
      </c>
      <c r="R135" s="33">
        <f t="shared" si="16"/>
        <v>6.8</v>
      </c>
      <c r="S135" s="33">
        <f t="shared" si="17"/>
        <v>6.8</v>
      </c>
      <c r="T135" s="33">
        <f t="shared" ref="T135:T198" si="18">N135+Q135</f>
        <v>0</v>
      </c>
    </row>
    <row r="136" spans="1:20" hidden="1" x14ac:dyDescent="0.15">
      <c r="A136" s="17">
        <v>132</v>
      </c>
      <c r="B136" s="6" t="s">
        <v>178</v>
      </c>
      <c r="C136" s="6" t="s">
        <v>113</v>
      </c>
      <c r="D136" s="29">
        <v>1999</v>
      </c>
      <c r="E136" s="7">
        <v>-74</v>
      </c>
      <c r="F136" s="7"/>
      <c r="G136" s="7" t="s">
        <v>55</v>
      </c>
      <c r="H136" s="33">
        <v>0</v>
      </c>
      <c r="I136" s="22"/>
      <c r="J136" s="23"/>
      <c r="K136" s="14">
        <f t="shared" si="13"/>
        <v>0</v>
      </c>
      <c r="L136" s="42"/>
      <c r="M136" s="43"/>
      <c r="N136" s="44">
        <f t="shared" si="14"/>
        <v>0</v>
      </c>
      <c r="O136" s="22"/>
      <c r="P136" s="23"/>
      <c r="Q136" s="14">
        <f t="shared" si="15"/>
        <v>0</v>
      </c>
      <c r="R136" s="33">
        <f t="shared" si="16"/>
        <v>0</v>
      </c>
      <c r="S136" s="33">
        <f t="shared" si="17"/>
        <v>0</v>
      </c>
      <c r="T136" s="33">
        <f t="shared" si="18"/>
        <v>0</v>
      </c>
    </row>
    <row r="137" spans="1:20" x14ac:dyDescent="0.15">
      <c r="A137" s="17">
        <v>110</v>
      </c>
      <c r="B137" s="8" t="s">
        <v>186</v>
      </c>
      <c r="C137" s="8" t="s">
        <v>102</v>
      </c>
      <c r="D137" s="7">
        <v>2001</v>
      </c>
      <c r="E137" s="7">
        <v>-68</v>
      </c>
      <c r="F137" s="49"/>
      <c r="G137" s="7" t="s">
        <v>55</v>
      </c>
      <c r="H137" s="33">
        <v>0.58000000000000007</v>
      </c>
      <c r="I137" s="23">
        <v>9</v>
      </c>
      <c r="J137" s="23">
        <v>0</v>
      </c>
      <c r="K137" s="14">
        <f t="shared" si="13"/>
        <v>1.5</v>
      </c>
      <c r="L137" s="43"/>
      <c r="M137" s="43"/>
      <c r="N137" s="44">
        <f t="shared" si="14"/>
        <v>0</v>
      </c>
      <c r="O137" s="23"/>
      <c r="P137" s="23"/>
      <c r="Q137" s="14">
        <f t="shared" si="15"/>
        <v>0</v>
      </c>
      <c r="R137" s="33">
        <f t="shared" si="16"/>
        <v>2.08</v>
      </c>
      <c r="S137" s="33">
        <f t="shared" si="17"/>
        <v>2.08</v>
      </c>
      <c r="T137" s="33">
        <f t="shared" si="18"/>
        <v>0</v>
      </c>
    </row>
    <row r="138" spans="1:20" hidden="1" x14ac:dyDescent="0.15">
      <c r="A138" s="17">
        <v>134</v>
      </c>
      <c r="B138" s="6" t="s">
        <v>313</v>
      </c>
      <c r="C138" s="6" t="s">
        <v>308</v>
      </c>
      <c r="D138" s="29">
        <v>1989</v>
      </c>
      <c r="E138" s="7">
        <v>-87</v>
      </c>
      <c r="F138" s="7"/>
      <c r="G138" s="26" t="s">
        <v>55</v>
      </c>
      <c r="H138" s="33">
        <v>0.43200000000000005</v>
      </c>
      <c r="I138" s="22"/>
      <c r="J138" s="23"/>
      <c r="K138" s="14">
        <f t="shared" si="13"/>
        <v>0</v>
      </c>
      <c r="L138" s="42"/>
      <c r="M138" s="43"/>
      <c r="N138" s="44">
        <f t="shared" si="14"/>
        <v>0</v>
      </c>
      <c r="O138" s="22"/>
      <c r="P138" s="23"/>
      <c r="Q138" s="14">
        <f t="shared" si="15"/>
        <v>0</v>
      </c>
      <c r="R138" s="33">
        <f t="shared" si="16"/>
        <v>0.43200000000000005</v>
      </c>
      <c r="S138" s="33" t="str">
        <f t="shared" si="17"/>
        <v>n/d</v>
      </c>
      <c r="T138" s="33">
        <f t="shared" si="18"/>
        <v>0</v>
      </c>
    </row>
    <row r="139" spans="1:20" x14ac:dyDescent="0.15">
      <c r="A139" s="17">
        <v>110</v>
      </c>
      <c r="B139" s="6" t="s">
        <v>335</v>
      </c>
      <c r="C139" s="6" t="s">
        <v>336</v>
      </c>
      <c r="D139" s="29">
        <v>2002</v>
      </c>
      <c r="E139" s="7">
        <v>-68</v>
      </c>
      <c r="F139" s="49"/>
      <c r="G139" s="7" t="s">
        <v>55</v>
      </c>
      <c r="H139" s="33">
        <v>0</v>
      </c>
      <c r="I139" s="22">
        <v>5</v>
      </c>
      <c r="J139" s="23">
        <v>0</v>
      </c>
      <c r="K139" s="14">
        <f t="shared" si="13"/>
        <v>2.16</v>
      </c>
      <c r="L139" s="42"/>
      <c r="M139" s="43"/>
      <c r="N139" s="44">
        <f t="shared" si="14"/>
        <v>0</v>
      </c>
      <c r="O139" s="22"/>
      <c r="P139" s="23"/>
      <c r="Q139" s="14">
        <f t="shared" si="15"/>
        <v>0</v>
      </c>
      <c r="R139" s="33">
        <f t="shared" si="16"/>
        <v>2.16</v>
      </c>
      <c r="S139" s="33">
        <f t="shared" si="17"/>
        <v>2.16</v>
      </c>
      <c r="T139" s="33">
        <f t="shared" si="18"/>
        <v>0</v>
      </c>
    </row>
    <row r="140" spans="1:20" x14ac:dyDescent="0.15">
      <c r="A140" s="17">
        <v>110</v>
      </c>
      <c r="B140" s="6" t="s">
        <v>108</v>
      </c>
      <c r="C140" s="6" t="s">
        <v>101</v>
      </c>
      <c r="D140" s="29">
        <v>1997</v>
      </c>
      <c r="E140" s="7">
        <v>-49</v>
      </c>
      <c r="F140" s="49"/>
      <c r="G140" s="7" t="s">
        <v>56</v>
      </c>
      <c r="H140" s="33">
        <v>0.43200000000000005</v>
      </c>
      <c r="I140" s="22"/>
      <c r="J140" s="23"/>
      <c r="K140" s="14">
        <f t="shared" si="13"/>
        <v>0</v>
      </c>
      <c r="L140" s="42"/>
      <c r="M140" s="43"/>
      <c r="N140" s="44">
        <f t="shared" si="14"/>
        <v>0</v>
      </c>
      <c r="O140" s="22"/>
      <c r="P140" s="23"/>
      <c r="Q140" s="14">
        <f t="shared" si="15"/>
        <v>0</v>
      </c>
      <c r="R140" s="33">
        <f t="shared" si="16"/>
        <v>0.43200000000000005</v>
      </c>
      <c r="S140" s="33" t="str">
        <f t="shared" si="17"/>
        <v>n/d</v>
      </c>
      <c r="T140" s="33">
        <f t="shared" si="18"/>
        <v>0</v>
      </c>
    </row>
    <row r="141" spans="1:20" x14ac:dyDescent="0.15">
      <c r="A141" s="17">
        <v>110</v>
      </c>
      <c r="B141" s="6" t="s">
        <v>147</v>
      </c>
      <c r="C141" s="6" t="s">
        <v>6</v>
      </c>
      <c r="D141" s="29">
        <v>1998</v>
      </c>
      <c r="E141" s="7">
        <v>-68</v>
      </c>
      <c r="F141" s="49"/>
      <c r="G141" s="7" t="s">
        <v>55</v>
      </c>
      <c r="H141" s="33">
        <v>0</v>
      </c>
      <c r="I141" s="22"/>
      <c r="J141" s="23"/>
      <c r="K141" s="14">
        <f t="shared" si="13"/>
        <v>0</v>
      </c>
      <c r="L141" s="42"/>
      <c r="M141" s="43"/>
      <c r="N141" s="44">
        <f t="shared" si="14"/>
        <v>0</v>
      </c>
      <c r="O141" s="22"/>
      <c r="P141" s="23"/>
      <c r="Q141" s="14">
        <f t="shared" si="15"/>
        <v>0</v>
      </c>
      <c r="R141" s="33">
        <f t="shared" si="16"/>
        <v>0</v>
      </c>
      <c r="S141" s="33" t="str">
        <f t="shared" si="17"/>
        <v>n/d</v>
      </c>
      <c r="T141" s="33">
        <f t="shared" si="18"/>
        <v>0</v>
      </c>
    </row>
    <row r="142" spans="1:20" x14ac:dyDescent="0.15">
      <c r="A142" s="17">
        <v>110</v>
      </c>
      <c r="B142" s="6" t="s">
        <v>340</v>
      </c>
      <c r="C142" s="6" t="s">
        <v>6</v>
      </c>
      <c r="D142" s="29">
        <v>2002</v>
      </c>
      <c r="E142" s="7">
        <v>-68</v>
      </c>
      <c r="F142" s="49"/>
      <c r="G142" s="7" t="s">
        <v>55</v>
      </c>
      <c r="H142" s="33">
        <v>0</v>
      </c>
      <c r="I142" s="22">
        <v>5</v>
      </c>
      <c r="J142" s="23">
        <v>0</v>
      </c>
      <c r="K142" s="14">
        <f t="shared" si="13"/>
        <v>2.16</v>
      </c>
      <c r="L142" s="42"/>
      <c r="M142" s="43"/>
      <c r="N142" s="44">
        <f t="shared" si="14"/>
        <v>0</v>
      </c>
      <c r="O142" s="22"/>
      <c r="P142" s="23"/>
      <c r="Q142" s="14">
        <f t="shared" si="15"/>
        <v>0</v>
      </c>
      <c r="R142" s="33">
        <f t="shared" si="16"/>
        <v>2.16</v>
      </c>
      <c r="S142" s="33">
        <f t="shared" si="17"/>
        <v>2.16</v>
      </c>
      <c r="T142" s="33">
        <f t="shared" si="18"/>
        <v>0</v>
      </c>
    </row>
    <row r="143" spans="1:20" x14ac:dyDescent="0.15">
      <c r="A143" s="17">
        <v>110</v>
      </c>
      <c r="B143" s="6" t="s">
        <v>132</v>
      </c>
      <c r="C143" s="6" t="s">
        <v>11</v>
      </c>
      <c r="D143" s="29">
        <v>1999</v>
      </c>
      <c r="E143" s="7">
        <v>-68</v>
      </c>
      <c r="F143" s="49"/>
      <c r="G143" s="7" t="s">
        <v>55</v>
      </c>
      <c r="H143" s="33">
        <v>0</v>
      </c>
      <c r="I143" s="22"/>
      <c r="J143" s="23"/>
      <c r="K143" s="14">
        <f t="shared" si="13"/>
        <v>0</v>
      </c>
      <c r="L143" s="42"/>
      <c r="M143" s="43"/>
      <c r="N143" s="44">
        <f t="shared" si="14"/>
        <v>0</v>
      </c>
      <c r="O143" s="22"/>
      <c r="P143" s="23"/>
      <c r="Q143" s="14">
        <f t="shared" si="15"/>
        <v>0</v>
      </c>
      <c r="R143" s="33">
        <f t="shared" si="16"/>
        <v>0</v>
      </c>
      <c r="S143" s="33">
        <f t="shared" si="17"/>
        <v>0</v>
      </c>
      <c r="T143" s="33">
        <f t="shared" si="18"/>
        <v>0</v>
      </c>
    </row>
    <row r="144" spans="1:20" hidden="1" x14ac:dyDescent="0.15">
      <c r="A144" s="17">
        <v>140</v>
      </c>
      <c r="B144" s="6" t="s">
        <v>26</v>
      </c>
      <c r="C144" s="6" t="s">
        <v>101</v>
      </c>
      <c r="D144" s="29">
        <v>1999</v>
      </c>
      <c r="E144" s="7">
        <v>-74</v>
      </c>
      <c r="F144" s="7"/>
      <c r="G144" s="7" t="s">
        <v>55</v>
      </c>
      <c r="H144" s="33">
        <v>0.43200000000000005</v>
      </c>
      <c r="I144" s="22"/>
      <c r="J144" s="23"/>
      <c r="K144" s="14">
        <f t="shared" si="13"/>
        <v>0</v>
      </c>
      <c r="L144" s="42"/>
      <c r="M144" s="43"/>
      <c r="N144" s="44">
        <f t="shared" si="14"/>
        <v>0</v>
      </c>
      <c r="O144" s="22"/>
      <c r="P144" s="23"/>
      <c r="Q144" s="14">
        <f t="shared" si="15"/>
        <v>0</v>
      </c>
      <c r="R144" s="33">
        <f t="shared" si="16"/>
        <v>0.43200000000000005</v>
      </c>
      <c r="S144" s="33">
        <f t="shared" si="17"/>
        <v>0.43200000000000005</v>
      </c>
      <c r="T144" s="33">
        <f t="shared" si="18"/>
        <v>0</v>
      </c>
    </row>
    <row r="145" spans="1:20" hidden="1" x14ac:dyDescent="0.15">
      <c r="A145" s="17">
        <v>141</v>
      </c>
      <c r="B145" s="6" t="s">
        <v>206</v>
      </c>
      <c r="C145" s="6" t="s">
        <v>202</v>
      </c>
      <c r="D145" s="29">
        <v>2001</v>
      </c>
      <c r="E145" s="7">
        <v>-63</v>
      </c>
      <c r="F145" s="7"/>
      <c r="G145" s="7" t="s">
        <v>55</v>
      </c>
      <c r="H145" s="33">
        <v>0.21600000000000003</v>
      </c>
      <c r="I145" s="22"/>
      <c r="J145" s="23"/>
      <c r="K145" s="14">
        <f t="shared" si="13"/>
        <v>0</v>
      </c>
      <c r="L145" s="42"/>
      <c r="M145" s="43"/>
      <c r="N145" s="44">
        <f t="shared" si="14"/>
        <v>0</v>
      </c>
      <c r="O145" s="22"/>
      <c r="P145" s="23"/>
      <c r="Q145" s="14">
        <f t="shared" si="15"/>
        <v>0</v>
      </c>
      <c r="R145" s="33">
        <f t="shared" si="16"/>
        <v>0.21600000000000003</v>
      </c>
      <c r="S145" s="33">
        <f t="shared" si="17"/>
        <v>0.21600000000000003</v>
      </c>
      <c r="T145" s="33">
        <f t="shared" si="18"/>
        <v>0</v>
      </c>
    </row>
    <row r="146" spans="1:20" x14ac:dyDescent="0.15">
      <c r="A146" s="17">
        <v>110</v>
      </c>
      <c r="B146" s="6" t="s">
        <v>259</v>
      </c>
      <c r="C146" s="6" t="s">
        <v>0</v>
      </c>
      <c r="D146" s="29">
        <v>2001</v>
      </c>
      <c r="E146" s="7">
        <v>-68</v>
      </c>
      <c r="F146" s="49"/>
      <c r="G146" s="7" t="s">
        <v>55</v>
      </c>
      <c r="H146" s="33">
        <v>0.55999999999999994</v>
      </c>
      <c r="I146" s="22"/>
      <c r="J146" s="23"/>
      <c r="K146" s="14">
        <f t="shared" si="13"/>
        <v>0</v>
      </c>
      <c r="L146" s="42"/>
      <c r="M146" s="43"/>
      <c r="N146" s="44">
        <f t="shared" si="14"/>
        <v>0</v>
      </c>
      <c r="O146" s="22"/>
      <c r="P146" s="23"/>
      <c r="Q146" s="14">
        <f t="shared" si="15"/>
        <v>0</v>
      </c>
      <c r="R146" s="33">
        <f t="shared" si="16"/>
        <v>0.55999999999999994</v>
      </c>
      <c r="S146" s="33">
        <f t="shared" si="17"/>
        <v>0.55999999999999994</v>
      </c>
      <c r="T146" s="33">
        <f t="shared" si="18"/>
        <v>0</v>
      </c>
    </row>
    <row r="147" spans="1:20" hidden="1" x14ac:dyDescent="0.15">
      <c r="A147" s="17">
        <v>143</v>
      </c>
      <c r="B147" s="6" t="s">
        <v>63</v>
      </c>
      <c r="C147" s="6" t="s">
        <v>106</v>
      </c>
      <c r="D147" s="29">
        <v>1999</v>
      </c>
      <c r="E147" s="7">
        <v>-87</v>
      </c>
      <c r="F147" s="7"/>
      <c r="G147" s="7" t="s">
        <v>55</v>
      </c>
      <c r="H147" s="33">
        <v>0.36000000000000004</v>
      </c>
      <c r="I147" s="22"/>
      <c r="J147" s="23"/>
      <c r="K147" s="14">
        <f t="shared" si="13"/>
        <v>0</v>
      </c>
      <c r="L147" s="42"/>
      <c r="M147" s="43"/>
      <c r="N147" s="44">
        <f t="shared" si="14"/>
        <v>0</v>
      </c>
      <c r="O147" s="22"/>
      <c r="P147" s="23"/>
      <c r="Q147" s="14">
        <f t="shared" si="15"/>
        <v>0</v>
      </c>
      <c r="R147" s="33">
        <f t="shared" si="16"/>
        <v>0.36000000000000004</v>
      </c>
      <c r="S147" s="33">
        <f t="shared" si="17"/>
        <v>0.36000000000000004</v>
      </c>
      <c r="T147" s="33">
        <f t="shared" si="18"/>
        <v>0</v>
      </c>
    </row>
    <row r="148" spans="1:20" hidden="1" x14ac:dyDescent="0.15">
      <c r="A148" s="17">
        <v>144</v>
      </c>
      <c r="B148" s="6" t="s">
        <v>198</v>
      </c>
      <c r="C148" s="27" t="s">
        <v>100</v>
      </c>
      <c r="D148" s="7">
        <v>1998</v>
      </c>
      <c r="E148" s="7">
        <v>-63</v>
      </c>
      <c r="F148" s="7"/>
      <c r="G148" s="7" t="s">
        <v>55</v>
      </c>
      <c r="H148" s="33">
        <v>8.1080000000000023</v>
      </c>
      <c r="I148" s="22"/>
      <c r="J148" s="23"/>
      <c r="K148" s="14">
        <f t="shared" si="13"/>
        <v>0</v>
      </c>
      <c r="L148" s="42"/>
      <c r="M148" s="43"/>
      <c r="N148" s="44">
        <f t="shared" si="14"/>
        <v>0</v>
      </c>
      <c r="O148" s="22"/>
      <c r="P148" s="23"/>
      <c r="Q148" s="14">
        <f t="shared" si="15"/>
        <v>0</v>
      </c>
      <c r="R148" s="33">
        <f t="shared" si="16"/>
        <v>8.1080000000000023</v>
      </c>
      <c r="S148" s="33" t="str">
        <f t="shared" si="17"/>
        <v>n/d</v>
      </c>
      <c r="T148" s="33">
        <f t="shared" si="18"/>
        <v>0</v>
      </c>
    </row>
    <row r="149" spans="1:20" x14ac:dyDescent="0.15">
      <c r="A149" s="17">
        <v>110</v>
      </c>
      <c r="B149" s="6" t="s">
        <v>302</v>
      </c>
      <c r="C149" s="6" t="s">
        <v>0</v>
      </c>
      <c r="D149" s="29">
        <v>2001</v>
      </c>
      <c r="E149" s="7">
        <v>-68</v>
      </c>
      <c r="F149" s="49"/>
      <c r="G149" s="7" t="s">
        <v>55</v>
      </c>
      <c r="H149" s="33">
        <v>1.1199999999999999</v>
      </c>
      <c r="I149" s="22">
        <v>5</v>
      </c>
      <c r="J149" s="23">
        <v>1</v>
      </c>
      <c r="K149" s="14">
        <f t="shared" si="13"/>
        <v>4.16</v>
      </c>
      <c r="L149" s="42"/>
      <c r="M149" s="43"/>
      <c r="N149" s="44">
        <f t="shared" si="14"/>
        <v>0</v>
      </c>
      <c r="O149" s="22"/>
      <c r="P149" s="23"/>
      <c r="Q149" s="14">
        <f t="shared" si="15"/>
        <v>0</v>
      </c>
      <c r="R149" s="33">
        <f t="shared" si="16"/>
        <v>5.28</v>
      </c>
      <c r="S149" s="33">
        <f t="shared" si="17"/>
        <v>5.28</v>
      </c>
      <c r="T149" s="33">
        <f t="shared" si="18"/>
        <v>0</v>
      </c>
    </row>
    <row r="150" spans="1:20" hidden="1" x14ac:dyDescent="0.15">
      <c r="A150" s="17">
        <v>146</v>
      </c>
      <c r="B150" s="8" t="s">
        <v>189</v>
      </c>
      <c r="C150" s="8" t="s">
        <v>88</v>
      </c>
      <c r="D150" s="7">
        <v>2002</v>
      </c>
      <c r="E150" s="7">
        <v>-54</v>
      </c>
      <c r="F150" s="7"/>
      <c r="G150" s="7" t="s">
        <v>55</v>
      </c>
      <c r="H150" s="33">
        <v>0</v>
      </c>
      <c r="I150" s="23"/>
      <c r="J150" s="23"/>
      <c r="K150" s="14">
        <f t="shared" si="13"/>
        <v>0</v>
      </c>
      <c r="L150" s="43"/>
      <c r="M150" s="43"/>
      <c r="N150" s="44">
        <f t="shared" si="14"/>
        <v>0</v>
      </c>
      <c r="O150" s="23"/>
      <c r="P150" s="23"/>
      <c r="Q150" s="14">
        <f t="shared" si="15"/>
        <v>0</v>
      </c>
      <c r="R150" s="33">
        <f t="shared" si="16"/>
        <v>0</v>
      </c>
      <c r="S150" s="33">
        <f t="shared" si="17"/>
        <v>0</v>
      </c>
      <c r="T150" s="33">
        <f t="shared" si="18"/>
        <v>0</v>
      </c>
    </row>
    <row r="151" spans="1:20" hidden="1" x14ac:dyDescent="0.15">
      <c r="A151" s="17">
        <v>147</v>
      </c>
      <c r="B151" s="6" t="s">
        <v>81</v>
      </c>
      <c r="C151" s="8" t="s">
        <v>82</v>
      </c>
      <c r="D151" s="7">
        <v>1997</v>
      </c>
      <c r="E151" s="7">
        <v>-87</v>
      </c>
      <c r="F151" s="7"/>
      <c r="G151" s="7" t="s">
        <v>55</v>
      </c>
      <c r="H151" s="33">
        <v>0</v>
      </c>
      <c r="I151" s="22"/>
      <c r="J151" s="23"/>
      <c r="K151" s="14">
        <f t="shared" si="13"/>
        <v>0</v>
      </c>
      <c r="L151" s="42"/>
      <c r="M151" s="43"/>
      <c r="N151" s="44">
        <f t="shared" si="14"/>
        <v>0</v>
      </c>
      <c r="O151" s="22"/>
      <c r="P151" s="23"/>
      <c r="Q151" s="14">
        <f t="shared" si="15"/>
        <v>0</v>
      </c>
      <c r="R151" s="33">
        <f t="shared" si="16"/>
        <v>0</v>
      </c>
      <c r="S151" s="33" t="str">
        <f t="shared" si="17"/>
        <v>n/d</v>
      </c>
      <c r="T151" s="33">
        <f t="shared" si="18"/>
        <v>0</v>
      </c>
    </row>
    <row r="152" spans="1:20" x14ac:dyDescent="0.15">
      <c r="A152" s="17">
        <v>110</v>
      </c>
      <c r="B152" s="6" t="s">
        <v>254</v>
      </c>
      <c r="C152" s="6" t="s">
        <v>180</v>
      </c>
      <c r="D152" s="29">
        <v>2003</v>
      </c>
      <c r="E152" s="7">
        <v>-58</v>
      </c>
      <c r="F152" s="49"/>
      <c r="G152" s="26" t="s">
        <v>55</v>
      </c>
      <c r="H152" s="33">
        <v>0.15000000000000002</v>
      </c>
      <c r="I152" s="22">
        <v>5</v>
      </c>
      <c r="J152" s="23">
        <v>0</v>
      </c>
      <c r="K152" s="14">
        <f t="shared" si="13"/>
        <v>2.16</v>
      </c>
      <c r="L152" s="42"/>
      <c r="M152" s="43"/>
      <c r="N152" s="44">
        <f t="shared" si="14"/>
        <v>0</v>
      </c>
      <c r="O152" s="22"/>
      <c r="P152" s="23"/>
      <c r="Q152" s="14">
        <f t="shared" si="15"/>
        <v>0</v>
      </c>
      <c r="R152" s="33">
        <f t="shared" si="16"/>
        <v>2.31</v>
      </c>
      <c r="S152" s="33">
        <f t="shared" si="17"/>
        <v>2.31</v>
      </c>
      <c r="T152" s="33">
        <f t="shared" si="18"/>
        <v>0</v>
      </c>
    </row>
    <row r="153" spans="1:20" hidden="1" x14ac:dyDescent="0.15">
      <c r="A153" s="17">
        <v>149</v>
      </c>
      <c r="B153" s="8" t="s">
        <v>194</v>
      </c>
      <c r="C153" s="8" t="s">
        <v>106</v>
      </c>
      <c r="D153" s="7">
        <v>2000</v>
      </c>
      <c r="E153" s="7">
        <v>-74</v>
      </c>
      <c r="F153" s="7"/>
      <c r="G153" s="7" t="s">
        <v>55</v>
      </c>
      <c r="H153" s="33">
        <v>1.9640000000000002</v>
      </c>
      <c r="I153" s="23">
        <v>5</v>
      </c>
      <c r="J153" s="23">
        <v>0</v>
      </c>
      <c r="K153" s="14">
        <f t="shared" si="13"/>
        <v>2.16</v>
      </c>
      <c r="L153" s="43">
        <v>2</v>
      </c>
      <c r="M153" s="43">
        <v>1</v>
      </c>
      <c r="N153" s="44">
        <f t="shared" si="14"/>
        <v>8</v>
      </c>
      <c r="O153" s="23">
        <v>17</v>
      </c>
      <c r="P153" s="23">
        <v>0</v>
      </c>
      <c r="Q153" s="14">
        <f t="shared" si="15"/>
        <v>2.12</v>
      </c>
      <c r="R153" s="33">
        <f t="shared" si="16"/>
        <v>4.1240000000000006</v>
      </c>
      <c r="S153" s="33">
        <f t="shared" si="17"/>
        <v>4.1240000000000006</v>
      </c>
      <c r="T153" s="33">
        <f t="shared" si="18"/>
        <v>10.120000000000001</v>
      </c>
    </row>
    <row r="154" spans="1:20" x14ac:dyDescent="0.15">
      <c r="A154" s="17">
        <v>110</v>
      </c>
      <c r="B154" s="8" t="s">
        <v>138</v>
      </c>
      <c r="C154" s="8" t="s">
        <v>88</v>
      </c>
      <c r="D154" s="7">
        <v>2000</v>
      </c>
      <c r="E154" s="7">
        <v>-68</v>
      </c>
      <c r="F154" s="49"/>
      <c r="G154" s="7" t="s">
        <v>55</v>
      </c>
      <c r="H154" s="33">
        <v>0</v>
      </c>
      <c r="I154" s="23"/>
      <c r="J154" s="23"/>
      <c r="K154" s="14">
        <f t="shared" si="13"/>
        <v>0</v>
      </c>
      <c r="L154" s="43"/>
      <c r="M154" s="43"/>
      <c r="N154" s="44">
        <f t="shared" si="14"/>
        <v>0</v>
      </c>
      <c r="O154" s="23"/>
      <c r="P154" s="23"/>
      <c r="Q154" s="14">
        <f t="shared" si="15"/>
        <v>0</v>
      </c>
      <c r="R154" s="33">
        <f t="shared" si="16"/>
        <v>0</v>
      </c>
      <c r="S154" s="33">
        <f t="shared" si="17"/>
        <v>0</v>
      </c>
      <c r="T154" s="33">
        <f t="shared" si="18"/>
        <v>0</v>
      </c>
    </row>
    <row r="155" spans="1:20" x14ac:dyDescent="0.15">
      <c r="A155" s="17">
        <v>110</v>
      </c>
      <c r="B155" s="6" t="s">
        <v>238</v>
      </c>
      <c r="C155" s="6" t="s">
        <v>180</v>
      </c>
      <c r="D155" s="29">
        <v>2002</v>
      </c>
      <c r="E155" s="7">
        <v>-49</v>
      </c>
      <c r="F155" s="49"/>
      <c r="G155" s="7" t="s">
        <v>56</v>
      </c>
      <c r="H155" s="33">
        <v>0</v>
      </c>
      <c r="I155" s="22"/>
      <c r="J155" s="23"/>
      <c r="K155" s="14">
        <f t="shared" si="13"/>
        <v>0</v>
      </c>
      <c r="L155" s="42"/>
      <c r="M155" s="43"/>
      <c r="N155" s="44">
        <f t="shared" si="14"/>
        <v>0</v>
      </c>
      <c r="O155" s="22"/>
      <c r="P155" s="23"/>
      <c r="Q155" s="14">
        <f t="shared" si="15"/>
        <v>0</v>
      </c>
      <c r="R155" s="33">
        <f t="shared" si="16"/>
        <v>0</v>
      </c>
      <c r="S155" s="33">
        <f t="shared" si="17"/>
        <v>0</v>
      </c>
      <c r="T155" s="33">
        <f t="shared" si="18"/>
        <v>0</v>
      </c>
    </row>
    <row r="156" spans="1:20" x14ac:dyDescent="0.15">
      <c r="A156" s="17">
        <v>110</v>
      </c>
      <c r="B156" s="6" t="s">
        <v>269</v>
      </c>
      <c r="C156" s="6" t="s">
        <v>0</v>
      </c>
      <c r="D156" s="29">
        <v>2002</v>
      </c>
      <c r="E156" s="7">
        <v>-49</v>
      </c>
      <c r="F156" s="49"/>
      <c r="G156" s="26" t="s">
        <v>56</v>
      </c>
      <c r="H156" s="33">
        <v>0.55999999999999994</v>
      </c>
      <c r="I156" s="22"/>
      <c r="J156" s="23"/>
      <c r="K156" s="14">
        <f t="shared" si="13"/>
        <v>0</v>
      </c>
      <c r="L156" s="42"/>
      <c r="M156" s="43"/>
      <c r="N156" s="44">
        <f t="shared" si="14"/>
        <v>0</v>
      </c>
      <c r="O156" s="22"/>
      <c r="P156" s="23"/>
      <c r="Q156" s="14">
        <f t="shared" si="15"/>
        <v>0</v>
      </c>
      <c r="R156" s="33">
        <f t="shared" si="16"/>
        <v>0.55999999999999994</v>
      </c>
      <c r="S156" s="33">
        <f t="shared" si="17"/>
        <v>0.55999999999999994</v>
      </c>
      <c r="T156" s="33">
        <f t="shared" si="18"/>
        <v>0</v>
      </c>
    </row>
    <row r="157" spans="1:20" x14ac:dyDescent="0.15">
      <c r="A157" s="17">
        <v>110</v>
      </c>
      <c r="B157" s="6" t="s">
        <v>36</v>
      </c>
      <c r="C157" s="6" t="s">
        <v>99</v>
      </c>
      <c r="D157" s="29">
        <v>1998</v>
      </c>
      <c r="E157" s="7">
        <v>-49</v>
      </c>
      <c r="F157" s="49"/>
      <c r="G157" s="7" t="s">
        <v>56</v>
      </c>
      <c r="H157" s="33">
        <v>0</v>
      </c>
      <c r="I157" s="22"/>
      <c r="J157" s="23"/>
      <c r="K157" s="14">
        <f t="shared" si="13"/>
        <v>0</v>
      </c>
      <c r="L157" s="42"/>
      <c r="M157" s="43"/>
      <c r="N157" s="44">
        <f t="shared" si="14"/>
        <v>0</v>
      </c>
      <c r="O157" s="22"/>
      <c r="P157" s="23"/>
      <c r="Q157" s="14">
        <f t="shared" si="15"/>
        <v>0</v>
      </c>
      <c r="R157" s="33">
        <f t="shared" si="16"/>
        <v>0</v>
      </c>
      <c r="S157" s="33" t="str">
        <f t="shared" si="17"/>
        <v>n/d</v>
      </c>
      <c r="T157" s="33">
        <f t="shared" si="18"/>
        <v>0</v>
      </c>
    </row>
    <row r="158" spans="1:20" hidden="1" x14ac:dyDescent="0.15">
      <c r="A158" s="17">
        <v>154</v>
      </c>
      <c r="B158" s="6" t="s">
        <v>310</v>
      </c>
      <c r="C158" s="6" t="s">
        <v>76</v>
      </c>
      <c r="D158" s="29">
        <v>1997</v>
      </c>
      <c r="E158" s="7">
        <v>-74</v>
      </c>
      <c r="F158" s="7"/>
      <c r="G158" s="26" t="s">
        <v>55</v>
      </c>
      <c r="H158" s="33">
        <v>1.92</v>
      </c>
      <c r="I158" s="22"/>
      <c r="J158" s="23"/>
      <c r="K158" s="14">
        <f t="shared" si="13"/>
        <v>0</v>
      </c>
      <c r="L158" s="42"/>
      <c r="M158" s="43"/>
      <c r="N158" s="44">
        <f t="shared" si="14"/>
        <v>0</v>
      </c>
      <c r="O158" s="22"/>
      <c r="P158" s="23"/>
      <c r="Q158" s="14">
        <f t="shared" si="15"/>
        <v>0</v>
      </c>
      <c r="R158" s="33">
        <f t="shared" si="16"/>
        <v>1.92</v>
      </c>
      <c r="S158" s="33" t="str">
        <f t="shared" si="17"/>
        <v>n/d</v>
      </c>
      <c r="T158" s="33">
        <f t="shared" si="18"/>
        <v>0</v>
      </c>
    </row>
    <row r="159" spans="1:20" x14ac:dyDescent="0.15">
      <c r="A159" s="17">
        <v>110</v>
      </c>
      <c r="B159" s="6" t="s">
        <v>46</v>
      </c>
      <c r="C159" s="6" t="s">
        <v>0</v>
      </c>
      <c r="D159" s="29">
        <v>2001</v>
      </c>
      <c r="E159" s="7">
        <v>-67</v>
      </c>
      <c r="F159" s="49"/>
      <c r="G159" s="7" t="s">
        <v>56</v>
      </c>
      <c r="H159" s="33">
        <v>0.9820000000000001</v>
      </c>
      <c r="I159" s="22"/>
      <c r="J159" s="23"/>
      <c r="K159" s="14">
        <f t="shared" si="13"/>
        <v>0</v>
      </c>
      <c r="L159" s="42"/>
      <c r="M159" s="43"/>
      <c r="N159" s="44">
        <f t="shared" si="14"/>
        <v>0</v>
      </c>
      <c r="O159" s="22"/>
      <c r="P159" s="23"/>
      <c r="Q159" s="14">
        <f t="shared" si="15"/>
        <v>0</v>
      </c>
      <c r="R159" s="33">
        <f t="shared" si="16"/>
        <v>0.9820000000000001</v>
      </c>
      <c r="S159" s="33">
        <f t="shared" si="17"/>
        <v>0.9820000000000001</v>
      </c>
      <c r="T159" s="33">
        <f t="shared" si="18"/>
        <v>0</v>
      </c>
    </row>
    <row r="160" spans="1:20" hidden="1" x14ac:dyDescent="0.15">
      <c r="A160" s="17">
        <v>156</v>
      </c>
      <c r="B160" s="6" t="s">
        <v>199</v>
      </c>
      <c r="C160" s="6" t="s">
        <v>180</v>
      </c>
      <c r="D160" s="29">
        <v>2000</v>
      </c>
      <c r="E160" s="7">
        <v>-63</v>
      </c>
      <c r="F160" s="7"/>
      <c r="G160" s="7" t="s">
        <v>55</v>
      </c>
      <c r="H160" s="33">
        <v>0</v>
      </c>
      <c r="I160" s="22">
        <v>5</v>
      </c>
      <c r="J160" s="23">
        <v>0</v>
      </c>
      <c r="K160" s="14">
        <f t="shared" si="13"/>
        <v>2.16</v>
      </c>
      <c r="L160" s="42"/>
      <c r="M160" s="43"/>
      <c r="N160" s="44">
        <f t="shared" si="14"/>
        <v>0</v>
      </c>
      <c r="O160" s="22"/>
      <c r="P160" s="23"/>
      <c r="Q160" s="14">
        <f t="shared" si="15"/>
        <v>0</v>
      </c>
      <c r="R160" s="33">
        <f t="shared" si="16"/>
        <v>2.16</v>
      </c>
      <c r="S160" s="33">
        <f t="shared" si="17"/>
        <v>2.16</v>
      </c>
      <c r="T160" s="33">
        <f t="shared" si="18"/>
        <v>0</v>
      </c>
    </row>
    <row r="161" spans="1:20" x14ac:dyDescent="0.15">
      <c r="A161" s="17">
        <v>110</v>
      </c>
      <c r="B161" s="8" t="s">
        <v>133</v>
      </c>
      <c r="C161" s="8" t="s">
        <v>88</v>
      </c>
      <c r="D161" s="7">
        <v>1997</v>
      </c>
      <c r="E161" s="7">
        <v>-80</v>
      </c>
      <c r="F161" s="49"/>
      <c r="G161" s="7" t="s">
        <v>55</v>
      </c>
      <c r="H161" s="33">
        <v>0</v>
      </c>
      <c r="I161" s="23"/>
      <c r="J161" s="23"/>
      <c r="K161" s="14">
        <f t="shared" si="13"/>
        <v>0</v>
      </c>
      <c r="L161" s="43"/>
      <c r="M161" s="43"/>
      <c r="N161" s="44">
        <f t="shared" si="14"/>
        <v>0</v>
      </c>
      <c r="O161" s="23"/>
      <c r="P161" s="23"/>
      <c r="Q161" s="14">
        <f t="shared" si="15"/>
        <v>0</v>
      </c>
      <c r="R161" s="33">
        <f t="shared" si="16"/>
        <v>0</v>
      </c>
      <c r="S161" s="33" t="str">
        <f t="shared" si="17"/>
        <v>n/d</v>
      </c>
      <c r="T161" s="33">
        <f t="shared" si="18"/>
        <v>0</v>
      </c>
    </row>
    <row r="162" spans="1:20" x14ac:dyDescent="0.15">
      <c r="A162" s="17">
        <v>110</v>
      </c>
      <c r="B162" s="6" t="s">
        <v>181</v>
      </c>
      <c r="C162" s="6" t="s">
        <v>331</v>
      </c>
      <c r="D162" s="29">
        <v>2000</v>
      </c>
      <c r="E162" s="7" t="s">
        <v>53</v>
      </c>
      <c r="F162" s="49"/>
      <c r="G162" s="7" t="s">
        <v>55</v>
      </c>
      <c r="H162" s="33">
        <v>0</v>
      </c>
      <c r="I162" s="22"/>
      <c r="J162" s="23"/>
      <c r="K162" s="14">
        <f t="shared" si="13"/>
        <v>0</v>
      </c>
      <c r="L162" s="42"/>
      <c r="M162" s="43"/>
      <c r="N162" s="44">
        <f t="shared" si="14"/>
        <v>0</v>
      </c>
      <c r="O162" s="22"/>
      <c r="P162" s="23"/>
      <c r="Q162" s="14">
        <f t="shared" si="15"/>
        <v>0</v>
      </c>
      <c r="R162" s="33">
        <f t="shared" si="16"/>
        <v>0</v>
      </c>
      <c r="S162" s="33">
        <f t="shared" si="17"/>
        <v>0</v>
      </c>
      <c r="T162" s="33">
        <f t="shared" si="18"/>
        <v>0</v>
      </c>
    </row>
    <row r="163" spans="1:20" x14ac:dyDescent="0.15">
      <c r="A163" s="17">
        <v>110</v>
      </c>
      <c r="B163" s="6" t="s">
        <v>19</v>
      </c>
      <c r="C163" s="6" t="s">
        <v>11</v>
      </c>
      <c r="D163" s="29">
        <v>2000</v>
      </c>
      <c r="E163" s="7">
        <v>-58</v>
      </c>
      <c r="F163" s="49"/>
      <c r="G163" s="7" t="s">
        <v>55</v>
      </c>
      <c r="H163" s="33">
        <v>0</v>
      </c>
      <c r="I163" s="22"/>
      <c r="J163" s="23"/>
      <c r="K163" s="14">
        <f t="shared" si="13"/>
        <v>0</v>
      </c>
      <c r="L163" s="42"/>
      <c r="M163" s="43"/>
      <c r="N163" s="44">
        <f t="shared" si="14"/>
        <v>0</v>
      </c>
      <c r="O163" s="22"/>
      <c r="P163" s="23"/>
      <c r="Q163" s="14">
        <f t="shared" si="15"/>
        <v>0</v>
      </c>
      <c r="R163" s="33">
        <f t="shared" si="16"/>
        <v>0</v>
      </c>
      <c r="S163" s="33">
        <f t="shared" si="17"/>
        <v>0</v>
      </c>
      <c r="T163" s="33">
        <f t="shared" si="18"/>
        <v>0</v>
      </c>
    </row>
    <row r="164" spans="1:20" x14ac:dyDescent="0.15">
      <c r="A164" s="17">
        <v>110</v>
      </c>
      <c r="B164" s="8" t="s">
        <v>92</v>
      </c>
      <c r="C164" s="8" t="s">
        <v>83</v>
      </c>
      <c r="D164" s="7">
        <v>1998</v>
      </c>
      <c r="E164" s="7" t="s">
        <v>53</v>
      </c>
      <c r="F164" s="49"/>
      <c r="G164" s="7" t="s">
        <v>55</v>
      </c>
      <c r="H164" s="33">
        <v>1.08</v>
      </c>
      <c r="I164" s="23"/>
      <c r="J164" s="23"/>
      <c r="K164" s="14">
        <f t="shared" si="13"/>
        <v>0</v>
      </c>
      <c r="L164" s="43"/>
      <c r="M164" s="43"/>
      <c r="N164" s="44">
        <f t="shared" si="14"/>
        <v>0</v>
      </c>
      <c r="O164" s="23"/>
      <c r="P164" s="23"/>
      <c r="Q164" s="14">
        <f t="shared" si="15"/>
        <v>0</v>
      </c>
      <c r="R164" s="33">
        <f t="shared" si="16"/>
        <v>1.08</v>
      </c>
      <c r="S164" s="33" t="str">
        <f t="shared" si="17"/>
        <v>n/d</v>
      </c>
      <c r="T164" s="33">
        <f t="shared" si="18"/>
        <v>0</v>
      </c>
    </row>
    <row r="165" spans="1:20" hidden="1" x14ac:dyDescent="0.15">
      <c r="A165" s="17">
        <v>161</v>
      </c>
      <c r="B165" s="8" t="s">
        <v>300</v>
      </c>
      <c r="C165" s="8" t="s">
        <v>96</v>
      </c>
      <c r="D165" s="7">
        <v>2000</v>
      </c>
      <c r="E165" s="7">
        <v>-63</v>
      </c>
      <c r="F165" s="7"/>
      <c r="G165" s="7" t="s">
        <v>55</v>
      </c>
      <c r="H165" s="33">
        <v>0.43200000000000005</v>
      </c>
      <c r="I165" s="23">
        <v>5</v>
      </c>
      <c r="J165" s="23">
        <v>0</v>
      </c>
      <c r="K165" s="14">
        <f t="shared" si="13"/>
        <v>2.16</v>
      </c>
      <c r="L165" s="43"/>
      <c r="M165" s="43"/>
      <c r="N165" s="44">
        <f t="shared" si="14"/>
        <v>0</v>
      </c>
      <c r="O165" s="23"/>
      <c r="P165" s="23"/>
      <c r="Q165" s="14">
        <f t="shared" si="15"/>
        <v>0</v>
      </c>
      <c r="R165" s="33">
        <f t="shared" si="16"/>
        <v>2.5920000000000001</v>
      </c>
      <c r="S165" s="33">
        <f t="shared" si="17"/>
        <v>2.5920000000000001</v>
      </c>
      <c r="T165" s="33">
        <f t="shared" si="18"/>
        <v>0</v>
      </c>
    </row>
    <row r="166" spans="1:20" hidden="1" x14ac:dyDescent="0.15">
      <c r="A166" s="17">
        <v>162</v>
      </c>
      <c r="B166" s="6" t="s">
        <v>267</v>
      </c>
      <c r="C166" s="27" t="s">
        <v>106</v>
      </c>
      <c r="D166" s="7">
        <v>1996</v>
      </c>
      <c r="E166" s="7">
        <v>-74</v>
      </c>
      <c r="F166" s="7"/>
      <c r="G166" s="26" t="s">
        <v>55</v>
      </c>
      <c r="H166" s="33">
        <v>0.15000000000000002</v>
      </c>
      <c r="I166" s="22"/>
      <c r="J166" s="23"/>
      <c r="K166" s="14">
        <f t="shared" si="13"/>
        <v>0</v>
      </c>
      <c r="L166" s="42"/>
      <c r="M166" s="43"/>
      <c r="N166" s="44">
        <f t="shared" si="14"/>
        <v>0</v>
      </c>
      <c r="O166" s="22"/>
      <c r="P166" s="23"/>
      <c r="Q166" s="14">
        <f t="shared" si="15"/>
        <v>0</v>
      </c>
      <c r="R166" s="33">
        <f t="shared" si="16"/>
        <v>0.15000000000000002</v>
      </c>
      <c r="S166" s="33" t="str">
        <f t="shared" si="17"/>
        <v>n/d</v>
      </c>
      <c r="T166" s="33">
        <f t="shared" si="18"/>
        <v>0</v>
      </c>
    </row>
    <row r="167" spans="1:20" x14ac:dyDescent="0.15">
      <c r="A167" s="17">
        <v>110</v>
      </c>
      <c r="B167" s="8" t="s">
        <v>93</v>
      </c>
      <c r="C167" s="8" t="s">
        <v>83</v>
      </c>
      <c r="D167" s="7">
        <v>1998</v>
      </c>
      <c r="E167" s="7" t="s">
        <v>53</v>
      </c>
      <c r="F167" s="49"/>
      <c r="G167" s="7" t="s">
        <v>55</v>
      </c>
      <c r="H167" s="33">
        <v>0</v>
      </c>
      <c r="I167" s="23"/>
      <c r="J167" s="23"/>
      <c r="K167" s="14">
        <f t="shared" si="13"/>
        <v>0</v>
      </c>
      <c r="L167" s="43"/>
      <c r="M167" s="43"/>
      <c r="N167" s="44">
        <f t="shared" si="14"/>
        <v>0</v>
      </c>
      <c r="O167" s="23"/>
      <c r="P167" s="23"/>
      <c r="Q167" s="14">
        <f t="shared" si="15"/>
        <v>0</v>
      </c>
      <c r="R167" s="33">
        <f t="shared" si="16"/>
        <v>0</v>
      </c>
      <c r="S167" s="33" t="str">
        <f t="shared" si="17"/>
        <v>n/d</v>
      </c>
      <c r="T167" s="33">
        <f t="shared" si="18"/>
        <v>0</v>
      </c>
    </row>
    <row r="168" spans="1:20" hidden="1" x14ac:dyDescent="0.15">
      <c r="A168" s="17">
        <v>164</v>
      </c>
      <c r="B168" s="6" t="s">
        <v>380</v>
      </c>
      <c r="C168" s="6" t="s">
        <v>105</v>
      </c>
      <c r="D168" s="29">
        <v>2004</v>
      </c>
      <c r="E168" s="7">
        <v>-46</v>
      </c>
      <c r="F168" s="7"/>
      <c r="G168" s="7" t="s">
        <v>56</v>
      </c>
      <c r="H168" s="33">
        <v>0</v>
      </c>
      <c r="I168" s="22"/>
      <c r="J168" s="23"/>
      <c r="K168" s="14">
        <f t="shared" si="13"/>
        <v>0</v>
      </c>
      <c r="L168" s="42">
        <v>3</v>
      </c>
      <c r="M168" s="43">
        <v>0</v>
      </c>
      <c r="N168" s="44">
        <f t="shared" si="14"/>
        <v>3.6</v>
      </c>
      <c r="O168" s="22"/>
      <c r="P168" s="23"/>
      <c r="Q168" s="14">
        <f t="shared" si="15"/>
        <v>0</v>
      </c>
      <c r="R168" s="33">
        <f t="shared" si="16"/>
        <v>0</v>
      </c>
      <c r="S168" s="33">
        <f t="shared" si="17"/>
        <v>0</v>
      </c>
      <c r="T168" s="33">
        <f t="shared" si="18"/>
        <v>3.6</v>
      </c>
    </row>
    <row r="169" spans="1:20" x14ac:dyDescent="0.15">
      <c r="A169" s="17">
        <v>110</v>
      </c>
      <c r="B169" s="6" t="s">
        <v>303</v>
      </c>
      <c r="C169" s="6" t="s">
        <v>304</v>
      </c>
      <c r="D169" s="29">
        <v>1972</v>
      </c>
      <c r="E169" s="7">
        <v>-80</v>
      </c>
      <c r="F169" s="49"/>
      <c r="G169" s="7" t="s">
        <v>55</v>
      </c>
      <c r="H169" s="33">
        <v>0.72000000000000008</v>
      </c>
      <c r="I169" s="22"/>
      <c r="J169" s="23"/>
      <c r="K169" s="14">
        <f t="shared" si="13"/>
        <v>0</v>
      </c>
      <c r="L169" s="42"/>
      <c r="M169" s="43"/>
      <c r="N169" s="44">
        <f t="shared" si="14"/>
        <v>0</v>
      </c>
      <c r="O169" s="22"/>
      <c r="P169" s="23"/>
      <c r="Q169" s="14">
        <f t="shared" si="15"/>
        <v>0</v>
      </c>
      <c r="R169" s="33">
        <f t="shared" si="16"/>
        <v>0.72000000000000008</v>
      </c>
      <c r="S169" s="33" t="str">
        <f t="shared" si="17"/>
        <v>n/d</v>
      </c>
      <c r="T169" s="33">
        <f t="shared" si="18"/>
        <v>0</v>
      </c>
    </row>
    <row r="170" spans="1:20" hidden="1" x14ac:dyDescent="0.15">
      <c r="A170" s="17">
        <v>166</v>
      </c>
      <c r="B170" s="6" t="s">
        <v>356</v>
      </c>
      <c r="C170" s="6" t="s">
        <v>76</v>
      </c>
      <c r="D170" s="29">
        <v>2002</v>
      </c>
      <c r="E170" s="7">
        <v>-53</v>
      </c>
      <c r="F170" s="7"/>
      <c r="G170" s="7" t="s">
        <v>56</v>
      </c>
      <c r="H170" s="33">
        <v>0.83200000000000007</v>
      </c>
      <c r="I170" s="22"/>
      <c r="J170" s="23"/>
      <c r="K170" s="14">
        <f t="shared" si="13"/>
        <v>0</v>
      </c>
      <c r="L170" s="42"/>
      <c r="M170" s="43"/>
      <c r="N170" s="44">
        <f t="shared" si="14"/>
        <v>0</v>
      </c>
      <c r="O170" s="22"/>
      <c r="P170" s="23"/>
      <c r="Q170" s="14">
        <f t="shared" si="15"/>
        <v>0</v>
      </c>
      <c r="R170" s="33">
        <f t="shared" si="16"/>
        <v>0.83200000000000007</v>
      </c>
      <c r="S170" s="33">
        <f t="shared" si="17"/>
        <v>0.83200000000000007</v>
      </c>
      <c r="T170" s="33">
        <f t="shared" si="18"/>
        <v>0</v>
      </c>
    </row>
    <row r="171" spans="1:20" x14ac:dyDescent="0.15">
      <c r="A171" s="17">
        <v>110</v>
      </c>
      <c r="B171" s="6" t="s">
        <v>117</v>
      </c>
      <c r="C171" s="6" t="s">
        <v>118</v>
      </c>
      <c r="D171" s="29">
        <v>1998</v>
      </c>
      <c r="E171" s="7" t="s">
        <v>54</v>
      </c>
      <c r="F171" s="49"/>
      <c r="G171" s="7" t="s">
        <v>56</v>
      </c>
      <c r="H171" s="33">
        <v>0</v>
      </c>
      <c r="I171" s="22"/>
      <c r="J171" s="23"/>
      <c r="K171" s="14">
        <f t="shared" si="13"/>
        <v>0</v>
      </c>
      <c r="L171" s="42"/>
      <c r="M171" s="43"/>
      <c r="N171" s="44">
        <f t="shared" si="14"/>
        <v>0</v>
      </c>
      <c r="O171" s="22"/>
      <c r="P171" s="23"/>
      <c r="Q171" s="14">
        <f t="shared" si="15"/>
        <v>0</v>
      </c>
      <c r="R171" s="33">
        <f t="shared" si="16"/>
        <v>0</v>
      </c>
      <c r="S171" s="33" t="str">
        <f t="shared" si="17"/>
        <v>n/d</v>
      </c>
      <c r="T171" s="33">
        <f t="shared" si="18"/>
        <v>0</v>
      </c>
    </row>
    <row r="172" spans="1:20" hidden="1" x14ac:dyDescent="0.15">
      <c r="A172" s="17">
        <v>168</v>
      </c>
      <c r="B172" s="6" t="s">
        <v>78</v>
      </c>
      <c r="C172" s="6" t="s">
        <v>2</v>
      </c>
      <c r="D172" s="29">
        <v>1998</v>
      </c>
      <c r="E172" s="7">
        <v>-53</v>
      </c>
      <c r="F172" s="7"/>
      <c r="G172" s="7" t="s">
        <v>56</v>
      </c>
      <c r="H172" s="33">
        <v>0</v>
      </c>
      <c r="I172" s="22"/>
      <c r="J172" s="23"/>
      <c r="K172" s="14">
        <f t="shared" si="13"/>
        <v>0</v>
      </c>
      <c r="L172" s="42"/>
      <c r="M172" s="43"/>
      <c r="N172" s="44">
        <f t="shared" si="14"/>
        <v>0</v>
      </c>
      <c r="O172" s="22"/>
      <c r="P172" s="23"/>
      <c r="Q172" s="14">
        <f t="shared" si="15"/>
        <v>0</v>
      </c>
      <c r="R172" s="33">
        <f t="shared" si="16"/>
        <v>0</v>
      </c>
      <c r="S172" s="33" t="str">
        <f t="shared" si="17"/>
        <v>n/d</v>
      </c>
      <c r="T172" s="33">
        <f t="shared" si="18"/>
        <v>0</v>
      </c>
    </row>
    <row r="173" spans="1:20" x14ac:dyDescent="0.15">
      <c r="A173" s="17">
        <v>110</v>
      </c>
      <c r="B173" s="6" t="s">
        <v>112</v>
      </c>
      <c r="C173" s="6" t="s">
        <v>113</v>
      </c>
      <c r="D173" s="29">
        <v>1999</v>
      </c>
      <c r="E173" s="7">
        <v>-57</v>
      </c>
      <c r="F173" s="49"/>
      <c r="G173" s="7" t="s">
        <v>56</v>
      </c>
      <c r="H173" s="33">
        <v>0</v>
      </c>
      <c r="I173" s="22"/>
      <c r="J173" s="23"/>
      <c r="K173" s="14">
        <f t="shared" si="13"/>
        <v>0</v>
      </c>
      <c r="L173" s="42"/>
      <c r="M173" s="43"/>
      <c r="N173" s="44">
        <f t="shared" si="14"/>
        <v>0</v>
      </c>
      <c r="O173" s="22"/>
      <c r="P173" s="23"/>
      <c r="Q173" s="14">
        <f t="shared" si="15"/>
        <v>0</v>
      </c>
      <c r="R173" s="33">
        <f t="shared" si="16"/>
        <v>0</v>
      </c>
      <c r="S173" s="33">
        <f t="shared" si="17"/>
        <v>0</v>
      </c>
      <c r="T173" s="33">
        <f t="shared" si="18"/>
        <v>0</v>
      </c>
    </row>
    <row r="174" spans="1:20" hidden="1" x14ac:dyDescent="0.15">
      <c r="A174" s="17">
        <v>170</v>
      </c>
      <c r="B174" s="6" t="s">
        <v>167</v>
      </c>
      <c r="C174" s="6" t="s">
        <v>91</v>
      </c>
      <c r="D174" s="29">
        <v>2000</v>
      </c>
      <c r="E174" s="7">
        <v>-46</v>
      </c>
      <c r="F174" s="7"/>
      <c r="G174" s="7" t="s">
        <v>56</v>
      </c>
      <c r="H174" s="33">
        <v>0</v>
      </c>
      <c r="I174" s="22"/>
      <c r="J174" s="23"/>
      <c r="K174" s="14">
        <f t="shared" si="13"/>
        <v>0</v>
      </c>
      <c r="L174" s="42"/>
      <c r="M174" s="43"/>
      <c r="N174" s="44">
        <f t="shared" si="14"/>
        <v>0</v>
      </c>
      <c r="O174" s="22"/>
      <c r="P174" s="23"/>
      <c r="Q174" s="14">
        <f t="shared" si="15"/>
        <v>0</v>
      </c>
      <c r="R174" s="33">
        <f t="shared" si="16"/>
        <v>0</v>
      </c>
      <c r="S174" s="33">
        <f t="shared" si="17"/>
        <v>0</v>
      </c>
      <c r="T174" s="33">
        <f t="shared" si="18"/>
        <v>0</v>
      </c>
    </row>
    <row r="175" spans="1:20" hidden="1" x14ac:dyDescent="0.15">
      <c r="A175" s="17">
        <v>171</v>
      </c>
      <c r="B175" s="6" t="s">
        <v>212</v>
      </c>
      <c r="C175" s="6" t="s">
        <v>76</v>
      </c>
      <c r="D175" s="29">
        <v>2002</v>
      </c>
      <c r="E175" s="7">
        <v>-73</v>
      </c>
      <c r="F175" s="7"/>
      <c r="G175" s="7" t="s">
        <v>56</v>
      </c>
      <c r="H175" s="33">
        <v>0</v>
      </c>
      <c r="I175" s="22">
        <v>1</v>
      </c>
      <c r="J175" s="23">
        <v>2</v>
      </c>
      <c r="K175" s="14">
        <f t="shared" si="13"/>
        <v>14</v>
      </c>
      <c r="L175" s="42">
        <v>3</v>
      </c>
      <c r="M175" s="43">
        <v>0</v>
      </c>
      <c r="N175" s="44">
        <f t="shared" si="14"/>
        <v>3.6</v>
      </c>
      <c r="O175" s="22"/>
      <c r="P175" s="23"/>
      <c r="Q175" s="14">
        <f t="shared" si="15"/>
        <v>0</v>
      </c>
      <c r="R175" s="33">
        <f t="shared" si="16"/>
        <v>14</v>
      </c>
      <c r="S175" s="33">
        <f t="shared" si="17"/>
        <v>14</v>
      </c>
      <c r="T175" s="33">
        <f t="shared" si="18"/>
        <v>3.6</v>
      </c>
    </row>
    <row r="176" spans="1:20" x14ac:dyDescent="0.15">
      <c r="A176" s="17">
        <v>110</v>
      </c>
      <c r="B176" s="6" t="s">
        <v>357</v>
      </c>
      <c r="C176" s="6" t="s">
        <v>106</v>
      </c>
      <c r="D176" s="29">
        <v>2002</v>
      </c>
      <c r="E176" s="26">
        <v>-67</v>
      </c>
      <c r="F176" s="49"/>
      <c r="G176" s="26" t="s">
        <v>56</v>
      </c>
      <c r="H176" s="33">
        <v>0</v>
      </c>
      <c r="I176" s="22">
        <v>5</v>
      </c>
      <c r="J176" s="23">
        <v>0</v>
      </c>
      <c r="K176" s="14">
        <f t="shared" si="13"/>
        <v>2.16</v>
      </c>
      <c r="L176" s="42"/>
      <c r="M176" s="43"/>
      <c r="N176" s="44">
        <f t="shared" si="14"/>
        <v>0</v>
      </c>
      <c r="O176" s="22"/>
      <c r="P176" s="23"/>
      <c r="Q176" s="14">
        <f t="shared" si="15"/>
        <v>0</v>
      </c>
      <c r="R176" s="33">
        <f t="shared" si="16"/>
        <v>2.16</v>
      </c>
      <c r="S176" s="33">
        <f t="shared" si="17"/>
        <v>2.16</v>
      </c>
      <c r="T176" s="33">
        <f t="shared" si="18"/>
        <v>0</v>
      </c>
    </row>
    <row r="177" spans="1:20" x14ac:dyDescent="0.15">
      <c r="A177" s="17">
        <v>110</v>
      </c>
      <c r="B177" s="6" t="s">
        <v>136</v>
      </c>
      <c r="C177" s="6" t="s">
        <v>104</v>
      </c>
      <c r="D177" s="29">
        <v>1999</v>
      </c>
      <c r="E177" s="7">
        <v>-58</v>
      </c>
      <c r="F177" s="49"/>
      <c r="G177" s="7" t="s">
        <v>55</v>
      </c>
      <c r="H177" s="33">
        <v>0</v>
      </c>
      <c r="I177" s="22"/>
      <c r="J177" s="23"/>
      <c r="K177" s="14">
        <f t="shared" si="13"/>
        <v>0</v>
      </c>
      <c r="L177" s="42"/>
      <c r="M177" s="43"/>
      <c r="N177" s="44">
        <f t="shared" si="14"/>
        <v>0</v>
      </c>
      <c r="O177" s="22"/>
      <c r="P177" s="23"/>
      <c r="Q177" s="14">
        <f t="shared" si="15"/>
        <v>0</v>
      </c>
      <c r="R177" s="33">
        <f t="shared" si="16"/>
        <v>0</v>
      </c>
      <c r="S177" s="33">
        <f t="shared" si="17"/>
        <v>0</v>
      </c>
      <c r="T177" s="33">
        <f t="shared" si="18"/>
        <v>0</v>
      </c>
    </row>
    <row r="178" spans="1:20" hidden="1" x14ac:dyDescent="0.15">
      <c r="A178" s="17">
        <v>174</v>
      </c>
      <c r="B178" s="8" t="s">
        <v>224</v>
      </c>
      <c r="C178" s="8" t="s">
        <v>4</v>
      </c>
      <c r="D178" s="7">
        <v>2002</v>
      </c>
      <c r="E178" s="7">
        <v>-62</v>
      </c>
      <c r="F178" s="7"/>
      <c r="G178" s="7" t="s">
        <v>56</v>
      </c>
      <c r="H178" s="33">
        <v>1.52</v>
      </c>
      <c r="I178" s="23">
        <v>3</v>
      </c>
      <c r="J178" s="23">
        <v>1</v>
      </c>
      <c r="K178" s="14">
        <f t="shared" si="13"/>
        <v>5.6</v>
      </c>
      <c r="L178" s="43">
        <v>3</v>
      </c>
      <c r="M178" s="43">
        <v>1</v>
      </c>
      <c r="N178" s="44">
        <f t="shared" si="14"/>
        <v>5.6</v>
      </c>
      <c r="O178" s="23">
        <v>5</v>
      </c>
      <c r="P178" s="23">
        <v>1</v>
      </c>
      <c r="Q178" s="14">
        <f t="shared" si="15"/>
        <v>8.32</v>
      </c>
      <c r="R178" s="33">
        <f t="shared" si="16"/>
        <v>7.1199999999999992</v>
      </c>
      <c r="S178" s="33">
        <f t="shared" si="17"/>
        <v>7.1199999999999992</v>
      </c>
      <c r="T178" s="33">
        <f t="shared" si="18"/>
        <v>13.92</v>
      </c>
    </row>
    <row r="179" spans="1:20" hidden="1" x14ac:dyDescent="0.15">
      <c r="A179" s="17">
        <v>175</v>
      </c>
      <c r="B179" s="6" t="s">
        <v>388</v>
      </c>
      <c r="C179" s="6" t="s">
        <v>124</v>
      </c>
      <c r="D179" s="29">
        <v>2003</v>
      </c>
      <c r="E179" s="26">
        <v>-62</v>
      </c>
      <c r="F179" s="26"/>
      <c r="G179" s="26" t="s">
        <v>56</v>
      </c>
      <c r="H179" s="33">
        <v>0</v>
      </c>
      <c r="I179" s="22"/>
      <c r="J179" s="23"/>
      <c r="K179" s="14">
        <f t="shared" si="13"/>
        <v>0</v>
      </c>
      <c r="L179" s="42">
        <v>9</v>
      </c>
      <c r="M179" s="43">
        <v>0</v>
      </c>
      <c r="N179" s="44">
        <f t="shared" si="14"/>
        <v>1.5</v>
      </c>
      <c r="O179" s="22"/>
      <c r="P179" s="23"/>
      <c r="Q179" s="14">
        <f t="shared" si="15"/>
        <v>0</v>
      </c>
      <c r="R179" s="33">
        <f t="shared" si="16"/>
        <v>0</v>
      </c>
      <c r="S179" s="33">
        <f t="shared" si="17"/>
        <v>0</v>
      </c>
      <c r="T179" s="33">
        <f t="shared" si="18"/>
        <v>1.5</v>
      </c>
    </row>
    <row r="180" spans="1:20" hidden="1" x14ac:dyDescent="0.15">
      <c r="A180" s="17">
        <v>176</v>
      </c>
      <c r="B180" s="8" t="s">
        <v>364</v>
      </c>
      <c r="C180" s="8" t="s">
        <v>0</v>
      </c>
      <c r="D180" s="29">
        <v>2003</v>
      </c>
      <c r="E180" s="7">
        <v>-53</v>
      </c>
      <c r="F180" s="7"/>
      <c r="G180" s="7" t="s">
        <v>56</v>
      </c>
      <c r="H180" s="33">
        <v>0</v>
      </c>
      <c r="I180" s="23">
        <v>3</v>
      </c>
      <c r="J180" s="23">
        <v>1</v>
      </c>
      <c r="K180" s="14">
        <f t="shared" si="13"/>
        <v>5.6</v>
      </c>
      <c r="L180" s="43">
        <v>1</v>
      </c>
      <c r="M180" s="43">
        <v>3</v>
      </c>
      <c r="N180" s="44">
        <f t="shared" si="14"/>
        <v>16</v>
      </c>
      <c r="O180" s="23"/>
      <c r="P180" s="23"/>
      <c r="Q180" s="14">
        <f t="shared" si="15"/>
        <v>0</v>
      </c>
      <c r="R180" s="33">
        <f t="shared" si="16"/>
        <v>5.6</v>
      </c>
      <c r="S180" s="33">
        <f t="shared" si="17"/>
        <v>5.6</v>
      </c>
      <c r="T180" s="33">
        <f t="shared" si="18"/>
        <v>16</v>
      </c>
    </row>
    <row r="181" spans="1:20" hidden="1" x14ac:dyDescent="0.15">
      <c r="A181" s="17">
        <v>177</v>
      </c>
      <c r="B181" s="6" t="s">
        <v>219</v>
      </c>
      <c r="C181" s="6" t="s">
        <v>0</v>
      </c>
      <c r="D181" s="29">
        <v>2000</v>
      </c>
      <c r="E181" s="7">
        <v>-62</v>
      </c>
      <c r="F181" s="7"/>
      <c r="G181" s="7" t="s">
        <v>56</v>
      </c>
      <c r="H181" s="33">
        <v>1.4000000000000001</v>
      </c>
      <c r="I181" s="22">
        <v>3</v>
      </c>
      <c r="J181" s="23">
        <v>1</v>
      </c>
      <c r="K181" s="14">
        <f t="shared" si="13"/>
        <v>5.6</v>
      </c>
      <c r="L181" s="42">
        <v>1</v>
      </c>
      <c r="M181" s="43">
        <v>3</v>
      </c>
      <c r="N181" s="44">
        <f t="shared" si="14"/>
        <v>16</v>
      </c>
      <c r="O181" s="22"/>
      <c r="P181" s="23"/>
      <c r="Q181" s="14">
        <f t="shared" si="15"/>
        <v>0</v>
      </c>
      <c r="R181" s="33">
        <f t="shared" si="16"/>
        <v>7</v>
      </c>
      <c r="S181" s="33">
        <f t="shared" si="17"/>
        <v>7</v>
      </c>
      <c r="T181" s="33">
        <f t="shared" si="18"/>
        <v>16</v>
      </c>
    </row>
    <row r="182" spans="1:20" x14ac:dyDescent="0.15">
      <c r="A182" s="17">
        <v>110</v>
      </c>
      <c r="B182" s="6" t="s">
        <v>150</v>
      </c>
      <c r="C182" s="6" t="s">
        <v>12</v>
      </c>
      <c r="D182" s="29">
        <v>1998</v>
      </c>
      <c r="E182" s="7" t="s">
        <v>53</v>
      </c>
      <c r="F182" s="49"/>
      <c r="G182" s="7" t="s">
        <v>55</v>
      </c>
      <c r="H182" s="33">
        <v>0</v>
      </c>
      <c r="I182" s="22"/>
      <c r="J182" s="23"/>
      <c r="K182" s="14">
        <f t="shared" si="13"/>
        <v>0</v>
      </c>
      <c r="L182" s="42"/>
      <c r="M182" s="43"/>
      <c r="N182" s="44">
        <f t="shared" si="14"/>
        <v>0</v>
      </c>
      <c r="O182" s="22"/>
      <c r="P182" s="23"/>
      <c r="Q182" s="14">
        <f t="shared" si="15"/>
        <v>0</v>
      </c>
      <c r="R182" s="33">
        <f t="shared" si="16"/>
        <v>0</v>
      </c>
      <c r="S182" s="33" t="str">
        <f t="shared" si="17"/>
        <v>n/d</v>
      </c>
      <c r="T182" s="33">
        <f t="shared" si="18"/>
        <v>0</v>
      </c>
    </row>
    <row r="183" spans="1:20" hidden="1" x14ac:dyDescent="0.15">
      <c r="A183" s="17">
        <v>179</v>
      </c>
      <c r="B183" s="27" t="s">
        <v>279</v>
      </c>
      <c r="C183" s="27" t="s">
        <v>100</v>
      </c>
      <c r="D183" s="7">
        <v>1994</v>
      </c>
      <c r="E183" s="26">
        <v>-73</v>
      </c>
      <c r="F183" s="26"/>
      <c r="G183" s="26" t="s">
        <v>56</v>
      </c>
      <c r="H183" s="33">
        <v>4.8000000000000007</v>
      </c>
      <c r="I183" s="23"/>
      <c r="J183" s="23"/>
      <c r="K183" s="14">
        <f t="shared" si="13"/>
        <v>0</v>
      </c>
      <c r="L183" s="43"/>
      <c r="M183" s="43"/>
      <c r="N183" s="44">
        <f t="shared" si="14"/>
        <v>0</v>
      </c>
      <c r="O183" s="23"/>
      <c r="P183" s="23"/>
      <c r="Q183" s="14">
        <f t="shared" si="15"/>
        <v>0</v>
      </c>
      <c r="R183" s="33">
        <f t="shared" si="16"/>
        <v>4.8000000000000007</v>
      </c>
      <c r="S183" s="33" t="str">
        <f t="shared" si="17"/>
        <v>n/d</v>
      </c>
      <c r="T183" s="33">
        <f t="shared" si="18"/>
        <v>0</v>
      </c>
    </row>
    <row r="184" spans="1:20" hidden="1" x14ac:dyDescent="0.15">
      <c r="A184" s="17">
        <v>180</v>
      </c>
      <c r="B184" s="8" t="s">
        <v>220</v>
      </c>
      <c r="C184" s="8" t="s">
        <v>104</v>
      </c>
      <c r="D184" s="7">
        <v>2000</v>
      </c>
      <c r="E184" s="7">
        <v>-53</v>
      </c>
      <c r="F184" s="7"/>
      <c r="G184" s="7" t="s">
        <v>56</v>
      </c>
      <c r="H184" s="33">
        <v>1.204</v>
      </c>
      <c r="I184" s="23">
        <v>5</v>
      </c>
      <c r="J184" s="23">
        <v>0</v>
      </c>
      <c r="K184" s="14">
        <f t="shared" si="13"/>
        <v>2.16</v>
      </c>
      <c r="L184" s="43">
        <v>5</v>
      </c>
      <c r="M184" s="43">
        <v>0</v>
      </c>
      <c r="N184" s="44">
        <f t="shared" si="14"/>
        <v>2.16</v>
      </c>
      <c r="O184" s="23"/>
      <c r="P184" s="23"/>
      <c r="Q184" s="14">
        <f t="shared" si="15"/>
        <v>0</v>
      </c>
      <c r="R184" s="33">
        <f t="shared" si="16"/>
        <v>3.3639999999999999</v>
      </c>
      <c r="S184" s="33">
        <f t="shared" si="17"/>
        <v>3.3639999999999999</v>
      </c>
      <c r="T184" s="33">
        <f t="shared" si="18"/>
        <v>2.16</v>
      </c>
    </row>
    <row r="185" spans="1:20" x14ac:dyDescent="0.15">
      <c r="A185" s="17">
        <v>110</v>
      </c>
      <c r="B185" s="6" t="s">
        <v>192</v>
      </c>
      <c r="C185" s="8" t="s">
        <v>86</v>
      </c>
      <c r="D185" s="7">
        <v>1999</v>
      </c>
      <c r="E185" s="7">
        <v>-68</v>
      </c>
      <c r="F185" s="49"/>
      <c r="G185" s="7" t="s">
        <v>55</v>
      </c>
      <c r="H185" s="33">
        <v>0</v>
      </c>
      <c r="I185" s="22"/>
      <c r="J185" s="23"/>
      <c r="K185" s="14">
        <f t="shared" si="13"/>
        <v>0</v>
      </c>
      <c r="L185" s="42"/>
      <c r="M185" s="43"/>
      <c r="N185" s="44">
        <f t="shared" si="14"/>
        <v>0</v>
      </c>
      <c r="O185" s="22"/>
      <c r="P185" s="23"/>
      <c r="Q185" s="14">
        <f t="shared" si="15"/>
        <v>0</v>
      </c>
      <c r="R185" s="33">
        <f t="shared" si="16"/>
        <v>0</v>
      </c>
      <c r="S185" s="33">
        <f t="shared" si="17"/>
        <v>0</v>
      </c>
      <c r="T185" s="33">
        <f t="shared" si="18"/>
        <v>0</v>
      </c>
    </row>
    <row r="186" spans="1:20" hidden="1" x14ac:dyDescent="0.15">
      <c r="A186" s="17">
        <v>182</v>
      </c>
      <c r="B186" s="6" t="s">
        <v>166</v>
      </c>
      <c r="C186" s="6" t="s">
        <v>8</v>
      </c>
      <c r="D186" s="29">
        <v>1998</v>
      </c>
      <c r="E186" s="7">
        <v>-46</v>
      </c>
      <c r="F186" s="7"/>
      <c r="G186" s="7" t="s">
        <v>56</v>
      </c>
      <c r="H186" s="33">
        <v>0</v>
      </c>
      <c r="I186" s="22"/>
      <c r="J186" s="23"/>
      <c r="K186" s="14">
        <f t="shared" si="13"/>
        <v>0</v>
      </c>
      <c r="L186" s="42"/>
      <c r="M186" s="43"/>
      <c r="N186" s="44">
        <f t="shared" si="14"/>
        <v>0</v>
      </c>
      <c r="O186" s="22"/>
      <c r="P186" s="23"/>
      <c r="Q186" s="14">
        <f t="shared" si="15"/>
        <v>0</v>
      </c>
      <c r="R186" s="33">
        <f t="shared" si="16"/>
        <v>0</v>
      </c>
      <c r="S186" s="33" t="str">
        <f t="shared" si="17"/>
        <v>n/d</v>
      </c>
      <c r="T186" s="33">
        <f t="shared" si="18"/>
        <v>0</v>
      </c>
    </row>
    <row r="187" spans="1:20" hidden="1" x14ac:dyDescent="0.15">
      <c r="A187" s="17">
        <v>183</v>
      </c>
      <c r="B187" s="6" t="s">
        <v>389</v>
      </c>
      <c r="C187" s="6" t="s">
        <v>124</v>
      </c>
      <c r="D187" s="29">
        <v>2003</v>
      </c>
      <c r="E187" s="26">
        <v>-53</v>
      </c>
      <c r="F187" s="26"/>
      <c r="G187" s="26" t="s">
        <v>56</v>
      </c>
      <c r="H187" s="33">
        <v>0</v>
      </c>
      <c r="I187" s="22"/>
      <c r="J187" s="23"/>
      <c r="K187" s="14">
        <f t="shared" si="13"/>
        <v>0</v>
      </c>
      <c r="L187" s="42">
        <v>9</v>
      </c>
      <c r="M187" s="43">
        <v>0</v>
      </c>
      <c r="N187" s="44">
        <f t="shared" si="14"/>
        <v>1.5</v>
      </c>
      <c r="O187" s="22"/>
      <c r="P187" s="23"/>
      <c r="Q187" s="14">
        <f t="shared" si="15"/>
        <v>0</v>
      </c>
      <c r="R187" s="33">
        <f t="shared" si="16"/>
        <v>0</v>
      </c>
      <c r="S187" s="33">
        <f t="shared" si="17"/>
        <v>0</v>
      </c>
      <c r="T187" s="33">
        <f t="shared" si="18"/>
        <v>1.5</v>
      </c>
    </row>
    <row r="188" spans="1:20" x14ac:dyDescent="0.15">
      <c r="A188" s="17">
        <v>110</v>
      </c>
      <c r="B188" s="8" t="s">
        <v>94</v>
      </c>
      <c r="C188" s="8" t="s">
        <v>88</v>
      </c>
      <c r="D188" s="7">
        <v>1998</v>
      </c>
      <c r="E188" s="7">
        <v>-80</v>
      </c>
      <c r="F188" s="49"/>
      <c r="G188" s="7" t="s">
        <v>55</v>
      </c>
      <c r="H188" s="33">
        <v>0</v>
      </c>
      <c r="I188" s="23"/>
      <c r="J188" s="23"/>
      <c r="K188" s="14">
        <f t="shared" si="13"/>
        <v>0</v>
      </c>
      <c r="L188" s="43"/>
      <c r="M188" s="43"/>
      <c r="N188" s="44">
        <f t="shared" si="14"/>
        <v>0</v>
      </c>
      <c r="O188" s="23"/>
      <c r="P188" s="23"/>
      <c r="Q188" s="14">
        <f t="shared" si="15"/>
        <v>0</v>
      </c>
      <c r="R188" s="33">
        <f t="shared" si="16"/>
        <v>0</v>
      </c>
      <c r="S188" s="33" t="str">
        <f t="shared" si="17"/>
        <v>n/d</v>
      </c>
      <c r="T188" s="33">
        <f t="shared" si="18"/>
        <v>0</v>
      </c>
    </row>
    <row r="189" spans="1:20" hidden="1" x14ac:dyDescent="0.15">
      <c r="A189" s="17">
        <v>185</v>
      </c>
      <c r="B189" s="27" t="s">
        <v>324</v>
      </c>
      <c r="C189" s="27" t="s">
        <v>76</v>
      </c>
      <c r="D189" s="7">
        <v>1994</v>
      </c>
      <c r="E189" s="7">
        <v>-73</v>
      </c>
      <c r="F189" s="7"/>
      <c r="G189" s="26" t="s">
        <v>56</v>
      </c>
      <c r="H189" s="33">
        <v>1.6</v>
      </c>
      <c r="I189" s="23"/>
      <c r="J189" s="23"/>
      <c r="K189" s="14">
        <f t="shared" si="13"/>
        <v>0</v>
      </c>
      <c r="L189" s="43">
        <v>2</v>
      </c>
      <c r="M189" s="43">
        <v>2</v>
      </c>
      <c r="N189" s="44">
        <f t="shared" si="14"/>
        <v>10</v>
      </c>
      <c r="O189" s="23">
        <v>9</v>
      </c>
      <c r="P189" s="23">
        <v>0</v>
      </c>
      <c r="Q189" s="14">
        <f t="shared" si="15"/>
        <v>3</v>
      </c>
      <c r="R189" s="33">
        <f t="shared" si="16"/>
        <v>1.6</v>
      </c>
      <c r="S189" s="33" t="str">
        <f t="shared" si="17"/>
        <v>n/d</v>
      </c>
      <c r="T189" s="33">
        <f t="shared" si="18"/>
        <v>13</v>
      </c>
    </row>
    <row r="190" spans="1:20" hidden="1" x14ac:dyDescent="0.15">
      <c r="A190" s="17">
        <v>186</v>
      </c>
      <c r="B190" s="6" t="s">
        <v>40</v>
      </c>
      <c r="C190" s="8" t="s">
        <v>82</v>
      </c>
      <c r="D190" s="7">
        <v>1999</v>
      </c>
      <c r="E190" s="7">
        <v>-53</v>
      </c>
      <c r="F190" s="7"/>
      <c r="G190" s="7" t="s">
        <v>56</v>
      </c>
      <c r="H190" s="33">
        <v>0</v>
      </c>
      <c r="I190" s="22"/>
      <c r="J190" s="23"/>
      <c r="K190" s="14">
        <f t="shared" si="13"/>
        <v>0</v>
      </c>
      <c r="L190" s="42"/>
      <c r="M190" s="43"/>
      <c r="N190" s="44">
        <f t="shared" si="14"/>
        <v>0</v>
      </c>
      <c r="O190" s="22"/>
      <c r="P190" s="23"/>
      <c r="Q190" s="14">
        <f t="shared" si="15"/>
        <v>0</v>
      </c>
      <c r="R190" s="33">
        <f t="shared" si="16"/>
        <v>0</v>
      </c>
      <c r="S190" s="33">
        <f t="shared" si="17"/>
        <v>0</v>
      </c>
      <c r="T190" s="33">
        <f t="shared" si="18"/>
        <v>0</v>
      </c>
    </row>
    <row r="191" spans="1:20" hidden="1" x14ac:dyDescent="0.15">
      <c r="A191" s="17">
        <v>187</v>
      </c>
      <c r="B191" s="6" t="s">
        <v>394</v>
      </c>
      <c r="C191" s="6" t="s">
        <v>99</v>
      </c>
      <c r="D191" s="29">
        <v>2001</v>
      </c>
      <c r="E191" s="7">
        <v>-53</v>
      </c>
      <c r="F191" s="7"/>
      <c r="G191" s="7" t="s">
        <v>56</v>
      </c>
      <c r="H191" s="33">
        <v>2</v>
      </c>
      <c r="I191" s="22">
        <v>2</v>
      </c>
      <c r="J191" s="23">
        <v>1</v>
      </c>
      <c r="K191" s="14">
        <f t="shared" si="13"/>
        <v>8</v>
      </c>
      <c r="L191" s="42">
        <v>2</v>
      </c>
      <c r="M191" s="43">
        <v>2</v>
      </c>
      <c r="N191" s="44">
        <f t="shared" si="14"/>
        <v>10</v>
      </c>
      <c r="O191" s="22"/>
      <c r="P191" s="23"/>
      <c r="Q191" s="14">
        <f t="shared" si="15"/>
        <v>0</v>
      </c>
      <c r="R191" s="33">
        <f t="shared" si="16"/>
        <v>10</v>
      </c>
      <c r="S191" s="33">
        <f t="shared" si="17"/>
        <v>10</v>
      </c>
      <c r="T191" s="33">
        <f t="shared" si="18"/>
        <v>10</v>
      </c>
    </row>
    <row r="192" spans="1:20" hidden="1" x14ac:dyDescent="0.15">
      <c r="A192" s="17">
        <v>188</v>
      </c>
      <c r="B192" s="6" t="s">
        <v>208</v>
      </c>
      <c r="C192" s="8" t="s">
        <v>0</v>
      </c>
      <c r="D192" s="7">
        <v>2002</v>
      </c>
      <c r="E192" s="7">
        <v>-87</v>
      </c>
      <c r="F192" s="7"/>
      <c r="G192" s="7" t="s">
        <v>55</v>
      </c>
      <c r="H192" s="33">
        <v>2.4000000000000004</v>
      </c>
      <c r="I192" s="22">
        <v>2</v>
      </c>
      <c r="J192" s="23">
        <v>0</v>
      </c>
      <c r="K192" s="14">
        <f t="shared" si="13"/>
        <v>6</v>
      </c>
      <c r="L192" s="42"/>
      <c r="M192" s="43"/>
      <c r="N192" s="44">
        <f t="shared" si="14"/>
        <v>0</v>
      </c>
      <c r="O192" s="22"/>
      <c r="P192" s="23"/>
      <c r="Q192" s="14">
        <f t="shared" si="15"/>
        <v>0</v>
      </c>
      <c r="R192" s="33">
        <f t="shared" si="16"/>
        <v>8.4</v>
      </c>
      <c r="S192" s="33">
        <f t="shared" si="17"/>
        <v>8.4</v>
      </c>
      <c r="T192" s="33">
        <f t="shared" si="18"/>
        <v>0</v>
      </c>
    </row>
    <row r="193" spans="1:20" x14ac:dyDescent="0.15">
      <c r="A193" s="17">
        <v>110</v>
      </c>
      <c r="B193" s="8" t="s">
        <v>119</v>
      </c>
      <c r="C193" s="8" t="s">
        <v>80</v>
      </c>
      <c r="D193" s="7">
        <v>2001</v>
      </c>
      <c r="E193" s="7">
        <v>-58</v>
      </c>
      <c r="F193" s="49"/>
      <c r="G193" s="7" t="s">
        <v>55</v>
      </c>
      <c r="H193" s="33">
        <v>0.72400000000000009</v>
      </c>
      <c r="I193" s="23"/>
      <c r="J193" s="23"/>
      <c r="K193" s="14">
        <f t="shared" si="13"/>
        <v>0</v>
      </c>
      <c r="L193" s="43"/>
      <c r="M193" s="43"/>
      <c r="N193" s="44">
        <f t="shared" si="14"/>
        <v>0</v>
      </c>
      <c r="O193" s="23"/>
      <c r="P193" s="23"/>
      <c r="Q193" s="14">
        <f t="shared" si="15"/>
        <v>0</v>
      </c>
      <c r="R193" s="33">
        <f t="shared" si="16"/>
        <v>0.72400000000000009</v>
      </c>
      <c r="S193" s="33">
        <f t="shared" si="17"/>
        <v>0.72400000000000009</v>
      </c>
      <c r="T193" s="33">
        <f t="shared" si="18"/>
        <v>0</v>
      </c>
    </row>
    <row r="194" spans="1:20" hidden="1" x14ac:dyDescent="0.15">
      <c r="A194" s="17">
        <v>190</v>
      </c>
      <c r="B194" s="6" t="s">
        <v>312</v>
      </c>
      <c r="C194" s="8" t="s">
        <v>86</v>
      </c>
      <c r="D194" s="7">
        <v>1999</v>
      </c>
      <c r="E194" s="7">
        <v>-87</v>
      </c>
      <c r="F194" s="7"/>
      <c r="G194" s="7" t="s">
        <v>55</v>
      </c>
      <c r="H194" s="33">
        <v>0.43200000000000005</v>
      </c>
      <c r="I194" s="22"/>
      <c r="J194" s="23"/>
      <c r="K194" s="14">
        <f t="shared" si="13"/>
        <v>0</v>
      </c>
      <c r="L194" s="42"/>
      <c r="M194" s="43"/>
      <c r="N194" s="44">
        <f t="shared" si="14"/>
        <v>0</v>
      </c>
      <c r="O194" s="22"/>
      <c r="P194" s="23"/>
      <c r="Q194" s="14">
        <f t="shared" si="15"/>
        <v>0</v>
      </c>
      <c r="R194" s="33">
        <f t="shared" si="16"/>
        <v>0.43200000000000005</v>
      </c>
      <c r="S194" s="33">
        <f t="shared" si="17"/>
        <v>0.43200000000000005</v>
      </c>
      <c r="T194" s="33">
        <f t="shared" si="18"/>
        <v>0</v>
      </c>
    </row>
    <row r="195" spans="1:20" hidden="1" x14ac:dyDescent="0.15">
      <c r="A195" s="17">
        <v>191</v>
      </c>
      <c r="B195" s="6" t="s">
        <v>368</v>
      </c>
      <c r="C195" s="6" t="s">
        <v>80</v>
      </c>
      <c r="D195" s="29">
        <v>2003</v>
      </c>
      <c r="E195" s="7">
        <v>-54</v>
      </c>
      <c r="F195" s="7"/>
      <c r="G195" s="7" t="s">
        <v>55</v>
      </c>
      <c r="H195" s="33">
        <v>0</v>
      </c>
      <c r="I195" s="22"/>
      <c r="J195" s="23"/>
      <c r="K195" s="14">
        <f t="shared" si="13"/>
        <v>0</v>
      </c>
      <c r="L195" s="42">
        <v>3</v>
      </c>
      <c r="M195" s="43">
        <v>0</v>
      </c>
      <c r="N195" s="44">
        <f t="shared" si="14"/>
        <v>3.6</v>
      </c>
      <c r="O195" s="22"/>
      <c r="P195" s="23"/>
      <c r="Q195" s="14">
        <f t="shared" si="15"/>
        <v>0</v>
      </c>
      <c r="R195" s="33">
        <f t="shared" si="16"/>
        <v>0</v>
      </c>
      <c r="S195" s="33">
        <f t="shared" si="17"/>
        <v>0</v>
      </c>
      <c r="T195" s="33">
        <f t="shared" si="18"/>
        <v>3.6</v>
      </c>
    </row>
    <row r="196" spans="1:20" x14ac:dyDescent="0.15">
      <c r="A196" s="17">
        <v>110</v>
      </c>
      <c r="B196" s="6" t="s">
        <v>145</v>
      </c>
      <c r="C196" s="6" t="s">
        <v>103</v>
      </c>
      <c r="D196" s="29">
        <v>2001</v>
      </c>
      <c r="E196" s="7">
        <v>-68</v>
      </c>
      <c r="F196" s="49"/>
      <c r="G196" s="7" t="s">
        <v>55</v>
      </c>
      <c r="H196" s="33">
        <v>1.52</v>
      </c>
      <c r="I196" s="22">
        <v>3</v>
      </c>
      <c r="J196" s="23">
        <v>1</v>
      </c>
      <c r="K196" s="14">
        <f t="shared" si="13"/>
        <v>5.6</v>
      </c>
      <c r="L196" s="42"/>
      <c r="M196" s="43"/>
      <c r="N196" s="44">
        <f t="shared" si="14"/>
        <v>0</v>
      </c>
      <c r="O196" s="22"/>
      <c r="P196" s="23"/>
      <c r="Q196" s="14">
        <f t="shared" si="15"/>
        <v>0</v>
      </c>
      <c r="R196" s="33">
        <f t="shared" si="16"/>
        <v>7.1199999999999992</v>
      </c>
      <c r="S196" s="33">
        <f t="shared" si="17"/>
        <v>7.1199999999999992</v>
      </c>
      <c r="T196" s="33">
        <f t="shared" si="18"/>
        <v>0</v>
      </c>
    </row>
    <row r="197" spans="1:20" hidden="1" x14ac:dyDescent="0.15">
      <c r="A197" s="17">
        <v>193</v>
      </c>
      <c r="B197" s="6" t="s">
        <v>204</v>
      </c>
      <c r="C197" s="8" t="s">
        <v>100</v>
      </c>
      <c r="D197" s="7">
        <v>2000</v>
      </c>
      <c r="E197" s="7">
        <v>-63</v>
      </c>
      <c r="F197" s="7"/>
      <c r="G197" s="7" t="s">
        <v>55</v>
      </c>
      <c r="H197" s="33">
        <v>1.8160000000000001</v>
      </c>
      <c r="I197" s="22">
        <v>1</v>
      </c>
      <c r="J197" s="23">
        <v>3</v>
      </c>
      <c r="K197" s="14">
        <f t="shared" ref="K197:K260" si="19">($K$3*(IF(I197=1,5,IF(I197=2,3,IF(I197=3,1.8,IF(I197=5,1.08,IF(I197=9,0.75,IF(I197=17,0.53,IF(I197=33,0.37,IF(I197&gt;=65,0.26,0))))))))))+(J197*1*$K$3)</f>
        <v>16</v>
      </c>
      <c r="L197" s="42"/>
      <c r="M197" s="43"/>
      <c r="N197" s="44">
        <f t="shared" ref="N197:N260" si="20">($N$3*(IF(L197=1,5,IF(L197=2,3,IF(L197=3,1.8,IF(L197=5,1.08,IF(L197=9,0.75,IF(L197=17,0.53,IF(L197=33,0.37,IF(L197&gt;=65,0.26,0))))))))))+(M197*1*$N$3)</f>
        <v>0</v>
      </c>
      <c r="O197" s="22">
        <v>17</v>
      </c>
      <c r="P197" s="23">
        <v>0</v>
      </c>
      <c r="Q197" s="14">
        <f t="shared" ref="Q197:Q260" si="21">($Q$3*(IF(O197=1,5,IF(O197=2,3,IF(O197=3,1.8,IF(O197=5,1.08,IF(O197=9,0.75,IF(O197=17,0.53,IF(O197=33,0.37,IF(O197&gt;=65,0.26,0))))))))))+(P197*1*$Q$3)</f>
        <v>2.12</v>
      </c>
      <c r="R197" s="33">
        <f t="shared" ref="R197:R260" si="22">H197+K197</f>
        <v>17.815999999999999</v>
      </c>
      <c r="S197" s="33">
        <f t="shared" ref="S197:S260" si="23">IF(D197&gt;1998,H197+K197,"n/d")</f>
        <v>17.815999999999999</v>
      </c>
      <c r="T197" s="33">
        <f t="shared" si="18"/>
        <v>2.12</v>
      </c>
    </row>
    <row r="198" spans="1:20" hidden="1" x14ac:dyDescent="0.15">
      <c r="A198" s="17">
        <v>194</v>
      </c>
      <c r="B198" s="6" t="s">
        <v>67</v>
      </c>
      <c r="C198" s="6" t="s">
        <v>3</v>
      </c>
      <c r="D198" s="29">
        <v>1999</v>
      </c>
      <c r="E198" s="7">
        <v>-63</v>
      </c>
      <c r="F198" s="7"/>
      <c r="G198" s="7" t="s">
        <v>55</v>
      </c>
      <c r="H198" s="33">
        <v>0</v>
      </c>
      <c r="I198" s="22"/>
      <c r="J198" s="23"/>
      <c r="K198" s="14">
        <f t="shared" si="19"/>
        <v>0</v>
      </c>
      <c r="L198" s="42"/>
      <c r="M198" s="43"/>
      <c r="N198" s="44">
        <f t="shared" si="20"/>
        <v>0</v>
      </c>
      <c r="O198" s="22"/>
      <c r="P198" s="23"/>
      <c r="Q198" s="14">
        <f t="shared" si="21"/>
        <v>0</v>
      </c>
      <c r="R198" s="33">
        <f t="shared" si="22"/>
        <v>0</v>
      </c>
      <c r="S198" s="33">
        <f t="shared" si="23"/>
        <v>0</v>
      </c>
      <c r="T198" s="33">
        <f t="shared" si="18"/>
        <v>0</v>
      </c>
    </row>
    <row r="199" spans="1:20" hidden="1" x14ac:dyDescent="0.15">
      <c r="A199" s="17">
        <v>195</v>
      </c>
      <c r="B199" s="6" t="s">
        <v>251</v>
      </c>
      <c r="C199" s="6" t="s">
        <v>124</v>
      </c>
      <c r="D199" s="29">
        <v>2000</v>
      </c>
      <c r="E199" s="7">
        <v>-87</v>
      </c>
      <c r="F199" s="7"/>
      <c r="G199" s="26" t="s">
        <v>55</v>
      </c>
      <c r="H199" s="33">
        <v>0.21600000000000003</v>
      </c>
      <c r="I199" s="22"/>
      <c r="J199" s="23"/>
      <c r="K199" s="14">
        <f t="shared" si="19"/>
        <v>0</v>
      </c>
      <c r="L199" s="42"/>
      <c r="M199" s="43"/>
      <c r="N199" s="44">
        <f t="shared" si="20"/>
        <v>0</v>
      </c>
      <c r="O199" s="22"/>
      <c r="P199" s="23"/>
      <c r="Q199" s="14">
        <f t="shared" si="21"/>
        <v>0</v>
      </c>
      <c r="R199" s="33">
        <f t="shared" si="22"/>
        <v>0.21600000000000003</v>
      </c>
      <c r="S199" s="33">
        <f t="shared" si="23"/>
        <v>0.21600000000000003</v>
      </c>
      <c r="T199" s="33">
        <f t="shared" ref="T199:T262" si="24">N199+Q199</f>
        <v>0</v>
      </c>
    </row>
    <row r="200" spans="1:20" hidden="1" x14ac:dyDescent="0.15">
      <c r="A200" s="17">
        <v>196</v>
      </c>
      <c r="B200" s="6" t="s">
        <v>297</v>
      </c>
      <c r="C200" s="6" t="s">
        <v>76</v>
      </c>
      <c r="D200" s="29">
        <v>2001</v>
      </c>
      <c r="E200" s="7">
        <v>-63</v>
      </c>
      <c r="F200" s="7"/>
      <c r="G200" s="7" t="s">
        <v>55</v>
      </c>
      <c r="H200" s="33">
        <v>1.268</v>
      </c>
      <c r="I200" s="22"/>
      <c r="J200" s="23"/>
      <c r="K200" s="14">
        <f t="shared" si="19"/>
        <v>0</v>
      </c>
      <c r="L200" s="42"/>
      <c r="M200" s="43"/>
      <c r="N200" s="44">
        <f t="shared" si="20"/>
        <v>0</v>
      </c>
      <c r="O200" s="22"/>
      <c r="P200" s="23"/>
      <c r="Q200" s="14">
        <f t="shared" si="21"/>
        <v>0</v>
      </c>
      <c r="R200" s="33">
        <f t="shared" si="22"/>
        <v>1.268</v>
      </c>
      <c r="S200" s="33">
        <f t="shared" si="23"/>
        <v>1.268</v>
      </c>
      <c r="T200" s="33">
        <f t="shared" si="24"/>
        <v>0</v>
      </c>
    </row>
    <row r="201" spans="1:20" x14ac:dyDescent="0.15">
      <c r="A201" s="17">
        <v>110</v>
      </c>
      <c r="B201" s="6" t="s">
        <v>143</v>
      </c>
      <c r="C201" s="6" t="s">
        <v>113</v>
      </c>
      <c r="D201" s="29">
        <v>1999</v>
      </c>
      <c r="E201" s="7">
        <v>-80</v>
      </c>
      <c r="F201" s="49"/>
      <c r="G201" s="7" t="s">
        <v>55</v>
      </c>
      <c r="H201" s="33">
        <v>0</v>
      </c>
      <c r="I201" s="22"/>
      <c r="J201" s="23"/>
      <c r="K201" s="14">
        <f t="shared" si="19"/>
        <v>0</v>
      </c>
      <c r="L201" s="42"/>
      <c r="M201" s="43"/>
      <c r="N201" s="44">
        <f t="shared" si="20"/>
        <v>0</v>
      </c>
      <c r="O201" s="22"/>
      <c r="P201" s="23"/>
      <c r="Q201" s="14">
        <f t="shared" si="21"/>
        <v>0</v>
      </c>
      <c r="R201" s="33">
        <f t="shared" si="22"/>
        <v>0</v>
      </c>
      <c r="S201" s="33">
        <f t="shared" si="23"/>
        <v>0</v>
      </c>
      <c r="T201" s="33">
        <f t="shared" si="24"/>
        <v>0</v>
      </c>
    </row>
    <row r="202" spans="1:20" hidden="1" x14ac:dyDescent="0.15">
      <c r="A202" s="17">
        <v>198</v>
      </c>
      <c r="B202" s="8" t="s">
        <v>142</v>
      </c>
      <c r="C202" s="8" t="s">
        <v>102</v>
      </c>
      <c r="D202" s="7">
        <v>2001</v>
      </c>
      <c r="E202" s="7">
        <v>-74</v>
      </c>
      <c r="F202" s="7"/>
      <c r="G202" s="7" t="s">
        <v>55</v>
      </c>
      <c r="H202" s="33">
        <v>0</v>
      </c>
      <c r="I202" s="23"/>
      <c r="J202" s="23"/>
      <c r="K202" s="14">
        <f t="shared" si="19"/>
        <v>0</v>
      </c>
      <c r="L202" s="43"/>
      <c r="M202" s="43"/>
      <c r="N202" s="44">
        <f t="shared" si="20"/>
        <v>0</v>
      </c>
      <c r="O202" s="23"/>
      <c r="P202" s="23"/>
      <c r="Q202" s="14">
        <f t="shared" si="21"/>
        <v>0</v>
      </c>
      <c r="R202" s="33">
        <f t="shared" si="22"/>
        <v>0</v>
      </c>
      <c r="S202" s="33">
        <f t="shared" si="23"/>
        <v>0</v>
      </c>
      <c r="T202" s="33">
        <f t="shared" si="24"/>
        <v>0</v>
      </c>
    </row>
    <row r="203" spans="1:20" x14ac:dyDescent="0.15">
      <c r="A203" s="17">
        <v>110</v>
      </c>
      <c r="B203" s="6" t="s">
        <v>149</v>
      </c>
      <c r="C203" s="6" t="s">
        <v>331</v>
      </c>
      <c r="D203" s="29">
        <v>1999</v>
      </c>
      <c r="E203" s="7">
        <v>-80</v>
      </c>
      <c r="F203" s="49"/>
      <c r="G203" s="7" t="s">
        <v>55</v>
      </c>
      <c r="H203" s="33">
        <v>0</v>
      </c>
      <c r="I203" s="22"/>
      <c r="J203" s="23"/>
      <c r="K203" s="14">
        <f t="shared" si="19"/>
        <v>0</v>
      </c>
      <c r="L203" s="42"/>
      <c r="M203" s="43"/>
      <c r="N203" s="44">
        <f t="shared" si="20"/>
        <v>0</v>
      </c>
      <c r="O203" s="22"/>
      <c r="P203" s="23"/>
      <c r="Q203" s="14">
        <f t="shared" si="21"/>
        <v>0</v>
      </c>
      <c r="R203" s="33">
        <f t="shared" si="22"/>
        <v>0</v>
      </c>
      <c r="S203" s="33">
        <f t="shared" si="23"/>
        <v>0</v>
      </c>
      <c r="T203" s="33">
        <f t="shared" si="24"/>
        <v>0</v>
      </c>
    </row>
    <row r="204" spans="1:20" hidden="1" x14ac:dyDescent="0.15">
      <c r="A204" s="17">
        <v>200</v>
      </c>
      <c r="B204" s="27" t="s">
        <v>299</v>
      </c>
      <c r="C204" s="27" t="s">
        <v>76</v>
      </c>
      <c r="D204" s="7">
        <v>1997</v>
      </c>
      <c r="E204" s="7">
        <v>-87</v>
      </c>
      <c r="F204" s="7"/>
      <c r="G204" s="26" t="s">
        <v>55</v>
      </c>
      <c r="H204" s="33">
        <v>3.6320000000000001</v>
      </c>
      <c r="I204" s="23"/>
      <c r="J204" s="23"/>
      <c r="K204" s="14">
        <f t="shared" si="19"/>
        <v>0</v>
      </c>
      <c r="L204" s="43"/>
      <c r="M204" s="43"/>
      <c r="N204" s="44">
        <f t="shared" si="20"/>
        <v>0</v>
      </c>
      <c r="O204" s="23"/>
      <c r="P204" s="23"/>
      <c r="Q204" s="14">
        <f t="shared" si="21"/>
        <v>0</v>
      </c>
      <c r="R204" s="33">
        <f t="shared" si="22"/>
        <v>3.6320000000000001</v>
      </c>
      <c r="S204" s="33" t="str">
        <f t="shared" si="23"/>
        <v>n/d</v>
      </c>
      <c r="T204" s="33">
        <f t="shared" si="24"/>
        <v>0</v>
      </c>
    </row>
    <row r="205" spans="1:20" x14ac:dyDescent="0.15">
      <c r="A205" s="17">
        <v>110</v>
      </c>
      <c r="B205" s="6" t="s">
        <v>173</v>
      </c>
      <c r="C205" s="6" t="s">
        <v>331</v>
      </c>
      <c r="D205" s="29">
        <v>2000</v>
      </c>
      <c r="E205" s="7">
        <v>-58</v>
      </c>
      <c r="F205" s="49"/>
      <c r="G205" s="7" t="s">
        <v>55</v>
      </c>
      <c r="H205" s="33">
        <v>0</v>
      </c>
      <c r="I205" s="22"/>
      <c r="J205" s="23"/>
      <c r="K205" s="14">
        <f t="shared" si="19"/>
        <v>0</v>
      </c>
      <c r="L205" s="42"/>
      <c r="M205" s="43"/>
      <c r="N205" s="44">
        <f t="shared" si="20"/>
        <v>0</v>
      </c>
      <c r="O205" s="22"/>
      <c r="P205" s="23"/>
      <c r="Q205" s="14">
        <f t="shared" si="21"/>
        <v>0</v>
      </c>
      <c r="R205" s="33">
        <f t="shared" si="22"/>
        <v>0</v>
      </c>
      <c r="S205" s="33">
        <f t="shared" si="23"/>
        <v>0</v>
      </c>
      <c r="T205" s="33">
        <f t="shared" si="24"/>
        <v>0</v>
      </c>
    </row>
    <row r="206" spans="1:20" hidden="1" x14ac:dyDescent="0.15">
      <c r="A206" s="17">
        <v>202</v>
      </c>
      <c r="B206" s="8" t="s">
        <v>125</v>
      </c>
      <c r="C206" s="8" t="s">
        <v>124</v>
      </c>
      <c r="D206" s="7">
        <v>1996</v>
      </c>
      <c r="E206" s="7">
        <v>-74</v>
      </c>
      <c r="F206" s="7"/>
      <c r="G206" s="7" t="s">
        <v>55</v>
      </c>
      <c r="H206" s="33">
        <v>0</v>
      </c>
      <c r="I206" s="23"/>
      <c r="J206" s="23"/>
      <c r="K206" s="14">
        <f t="shared" si="19"/>
        <v>0</v>
      </c>
      <c r="L206" s="43"/>
      <c r="M206" s="43"/>
      <c r="N206" s="44">
        <f t="shared" si="20"/>
        <v>0</v>
      </c>
      <c r="O206" s="23"/>
      <c r="P206" s="23"/>
      <c r="Q206" s="14">
        <f t="shared" si="21"/>
        <v>0</v>
      </c>
      <c r="R206" s="33">
        <f t="shared" si="22"/>
        <v>0</v>
      </c>
      <c r="S206" s="33" t="str">
        <f t="shared" si="23"/>
        <v>n/d</v>
      </c>
      <c r="T206" s="33">
        <f t="shared" si="24"/>
        <v>0</v>
      </c>
    </row>
    <row r="207" spans="1:20" x14ac:dyDescent="0.15">
      <c r="A207" s="17">
        <v>110</v>
      </c>
      <c r="B207" s="6" t="s">
        <v>174</v>
      </c>
      <c r="C207" s="6" t="s">
        <v>8</v>
      </c>
      <c r="D207" s="29">
        <v>2000</v>
      </c>
      <c r="E207" s="7">
        <v>-58</v>
      </c>
      <c r="F207" s="49"/>
      <c r="G207" s="7" t="s">
        <v>55</v>
      </c>
      <c r="H207" s="33">
        <v>0.41600000000000004</v>
      </c>
      <c r="I207" s="22"/>
      <c r="J207" s="23"/>
      <c r="K207" s="14">
        <f t="shared" si="19"/>
        <v>0</v>
      </c>
      <c r="L207" s="42"/>
      <c r="M207" s="43"/>
      <c r="N207" s="44">
        <f t="shared" si="20"/>
        <v>0</v>
      </c>
      <c r="O207" s="22"/>
      <c r="P207" s="23"/>
      <c r="Q207" s="14">
        <f t="shared" si="21"/>
        <v>0</v>
      </c>
      <c r="R207" s="33">
        <f t="shared" si="22"/>
        <v>0.41600000000000004</v>
      </c>
      <c r="S207" s="33">
        <f t="shared" si="23"/>
        <v>0.41600000000000004</v>
      </c>
      <c r="T207" s="33">
        <f t="shared" si="24"/>
        <v>0</v>
      </c>
    </row>
    <row r="208" spans="1:20" hidden="1" x14ac:dyDescent="0.15">
      <c r="A208" s="17">
        <v>204</v>
      </c>
      <c r="B208" s="6" t="s">
        <v>27</v>
      </c>
      <c r="C208" s="6" t="s">
        <v>99</v>
      </c>
      <c r="D208" s="29">
        <v>1997</v>
      </c>
      <c r="E208" s="7">
        <v>-74</v>
      </c>
      <c r="F208" s="7"/>
      <c r="G208" s="7" t="s">
        <v>55</v>
      </c>
      <c r="H208" s="33">
        <v>0</v>
      </c>
      <c r="I208" s="22"/>
      <c r="J208" s="23"/>
      <c r="K208" s="14">
        <f t="shared" si="19"/>
        <v>0</v>
      </c>
      <c r="L208" s="42"/>
      <c r="M208" s="43"/>
      <c r="N208" s="44">
        <f t="shared" si="20"/>
        <v>0</v>
      </c>
      <c r="O208" s="22"/>
      <c r="P208" s="23"/>
      <c r="Q208" s="14">
        <f t="shared" si="21"/>
        <v>0</v>
      </c>
      <c r="R208" s="33">
        <f t="shared" si="22"/>
        <v>0</v>
      </c>
      <c r="S208" s="33" t="str">
        <f t="shared" si="23"/>
        <v>n/d</v>
      </c>
      <c r="T208" s="33">
        <f t="shared" si="24"/>
        <v>0</v>
      </c>
    </row>
    <row r="209" spans="1:20" x14ac:dyDescent="0.15">
      <c r="A209" s="17">
        <v>110</v>
      </c>
      <c r="B209" s="8" t="s">
        <v>81</v>
      </c>
      <c r="C209" s="8" t="s">
        <v>82</v>
      </c>
      <c r="D209" s="7">
        <v>1997</v>
      </c>
      <c r="E209" s="7">
        <v>-80</v>
      </c>
      <c r="F209" s="49"/>
      <c r="G209" s="7" t="s">
        <v>55</v>
      </c>
      <c r="H209" s="33">
        <v>0</v>
      </c>
      <c r="I209" s="23"/>
      <c r="J209" s="23"/>
      <c r="K209" s="14">
        <f t="shared" si="19"/>
        <v>0</v>
      </c>
      <c r="L209" s="43"/>
      <c r="M209" s="43"/>
      <c r="N209" s="44">
        <f t="shared" si="20"/>
        <v>0</v>
      </c>
      <c r="O209" s="23"/>
      <c r="P209" s="23"/>
      <c r="Q209" s="14">
        <f t="shared" si="21"/>
        <v>0</v>
      </c>
      <c r="R209" s="33">
        <f t="shared" si="22"/>
        <v>0</v>
      </c>
      <c r="S209" s="33" t="str">
        <f t="shared" si="23"/>
        <v>n/d</v>
      </c>
      <c r="T209" s="33">
        <f t="shared" si="24"/>
        <v>0</v>
      </c>
    </row>
    <row r="210" spans="1:20" hidden="1" x14ac:dyDescent="0.15">
      <c r="A210" s="17">
        <v>206</v>
      </c>
      <c r="B210" s="8" t="s">
        <v>89</v>
      </c>
      <c r="C210" s="8" t="s">
        <v>8</v>
      </c>
      <c r="D210" s="7">
        <v>1998</v>
      </c>
      <c r="E210" s="7">
        <v>-46</v>
      </c>
      <c r="F210" s="7"/>
      <c r="G210" s="7" t="s">
        <v>56</v>
      </c>
      <c r="H210" s="33">
        <v>0</v>
      </c>
      <c r="I210" s="23"/>
      <c r="J210" s="23"/>
      <c r="K210" s="14">
        <f t="shared" si="19"/>
        <v>0</v>
      </c>
      <c r="L210" s="43"/>
      <c r="M210" s="43"/>
      <c r="N210" s="44">
        <f t="shared" si="20"/>
        <v>0</v>
      </c>
      <c r="O210" s="23"/>
      <c r="P210" s="23"/>
      <c r="Q210" s="14">
        <f t="shared" si="21"/>
        <v>0</v>
      </c>
      <c r="R210" s="33">
        <f t="shared" si="22"/>
        <v>0</v>
      </c>
      <c r="S210" s="33" t="str">
        <f t="shared" si="23"/>
        <v>n/d</v>
      </c>
      <c r="T210" s="33">
        <f t="shared" si="24"/>
        <v>0</v>
      </c>
    </row>
    <row r="211" spans="1:20" hidden="1" x14ac:dyDescent="0.15">
      <c r="A211" s="17">
        <v>207</v>
      </c>
      <c r="B211" s="28" t="s">
        <v>280</v>
      </c>
      <c r="C211" s="24" t="s">
        <v>157</v>
      </c>
      <c r="D211" s="25">
        <v>2001</v>
      </c>
      <c r="E211" s="25">
        <v>-53</v>
      </c>
      <c r="F211" s="25"/>
      <c r="G211" s="25" t="s">
        <v>56</v>
      </c>
      <c r="H211" s="33">
        <v>0.21600000000000003</v>
      </c>
      <c r="I211" s="23"/>
      <c r="J211" s="23"/>
      <c r="K211" s="14">
        <f t="shared" si="19"/>
        <v>0</v>
      </c>
      <c r="L211" s="43">
        <v>9</v>
      </c>
      <c r="M211" s="43">
        <v>0</v>
      </c>
      <c r="N211" s="44">
        <f t="shared" si="20"/>
        <v>1.5</v>
      </c>
      <c r="O211" s="23"/>
      <c r="P211" s="23"/>
      <c r="Q211" s="14">
        <f t="shared" si="21"/>
        <v>0</v>
      </c>
      <c r="R211" s="33">
        <f t="shared" si="22"/>
        <v>0.21600000000000003</v>
      </c>
      <c r="S211" s="33">
        <f t="shared" si="23"/>
        <v>0.21600000000000003</v>
      </c>
      <c r="T211" s="33">
        <f t="shared" si="24"/>
        <v>1.5</v>
      </c>
    </row>
    <row r="212" spans="1:20" hidden="1" x14ac:dyDescent="0.15">
      <c r="A212" s="17">
        <v>208</v>
      </c>
      <c r="B212" s="6" t="s">
        <v>47</v>
      </c>
      <c r="C212" s="8" t="s">
        <v>86</v>
      </c>
      <c r="D212" s="7">
        <v>1998</v>
      </c>
      <c r="E212" s="7">
        <v>-62</v>
      </c>
      <c r="F212" s="7"/>
      <c r="G212" s="7" t="s">
        <v>56</v>
      </c>
      <c r="H212" s="33">
        <v>0.21600000000000003</v>
      </c>
      <c r="I212" s="22"/>
      <c r="J212" s="23"/>
      <c r="K212" s="14">
        <f t="shared" si="19"/>
        <v>0</v>
      </c>
      <c r="L212" s="42"/>
      <c r="M212" s="43"/>
      <c r="N212" s="44">
        <f t="shared" si="20"/>
        <v>0</v>
      </c>
      <c r="O212" s="22"/>
      <c r="P212" s="23"/>
      <c r="Q212" s="14">
        <f t="shared" si="21"/>
        <v>0</v>
      </c>
      <c r="R212" s="33">
        <f t="shared" si="22"/>
        <v>0.21600000000000003</v>
      </c>
      <c r="S212" s="33" t="str">
        <f t="shared" si="23"/>
        <v>n/d</v>
      </c>
      <c r="T212" s="33">
        <f t="shared" si="24"/>
        <v>0</v>
      </c>
    </row>
    <row r="213" spans="1:20" hidden="1" x14ac:dyDescent="0.15">
      <c r="A213" s="17">
        <v>209</v>
      </c>
      <c r="B213" s="8" t="s">
        <v>385</v>
      </c>
      <c r="C213" s="8" t="s">
        <v>386</v>
      </c>
      <c r="D213" s="7">
        <v>2003</v>
      </c>
      <c r="E213" s="7">
        <v>-62</v>
      </c>
      <c r="F213" s="7"/>
      <c r="G213" s="7" t="s">
        <v>56</v>
      </c>
      <c r="H213" s="33">
        <v>0</v>
      </c>
      <c r="I213" s="23"/>
      <c r="J213" s="23"/>
      <c r="K213" s="14">
        <f t="shared" si="19"/>
        <v>0</v>
      </c>
      <c r="L213" s="43">
        <v>5</v>
      </c>
      <c r="M213" s="43">
        <v>1</v>
      </c>
      <c r="N213" s="44">
        <f t="shared" si="20"/>
        <v>4.16</v>
      </c>
      <c r="O213" s="23"/>
      <c r="P213" s="23"/>
      <c r="Q213" s="14">
        <f t="shared" si="21"/>
        <v>0</v>
      </c>
      <c r="R213" s="33">
        <f t="shared" si="22"/>
        <v>0</v>
      </c>
      <c r="S213" s="33">
        <f t="shared" si="23"/>
        <v>0</v>
      </c>
      <c r="T213" s="33">
        <f t="shared" si="24"/>
        <v>4.16</v>
      </c>
    </row>
    <row r="214" spans="1:20" x14ac:dyDescent="0.15">
      <c r="A214" s="17">
        <v>110</v>
      </c>
      <c r="B214" s="8" t="s">
        <v>171</v>
      </c>
      <c r="C214" s="8" t="s">
        <v>106</v>
      </c>
      <c r="D214" s="7">
        <v>2000</v>
      </c>
      <c r="E214" s="7">
        <v>-68</v>
      </c>
      <c r="F214" s="49"/>
      <c r="G214" s="7" t="s">
        <v>55</v>
      </c>
      <c r="H214" s="33">
        <v>0</v>
      </c>
      <c r="I214" s="23"/>
      <c r="J214" s="23"/>
      <c r="K214" s="14">
        <f t="shared" si="19"/>
        <v>0</v>
      </c>
      <c r="L214" s="43"/>
      <c r="M214" s="43"/>
      <c r="N214" s="44">
        <f t="shared" si="20"/>
        <v>0</v>
      </c>
      <c r="O214" s="23"/>
      <c r="P214" s="23"/>
      <c r="Q214" s="14">
        <f t="shared" si="21"/>
        <v>0</v>
      </c>
      <c r="R214" s="33">
        <f t="shared" si="22"/>
        <v>0</v>
      </c>
      <c r="S214" s="33">
        <f t="shared" si="23"/>
        <v>0</v>
      </c>
      <c r="T214" s="33">
        <f t="shared" si="24"/>
        <v>0</v>
      </c>
    </row>
    <row r="215" spans="1:20" hidden="1" x14ac:dyDescent="0.15">
      <c r="A215" s="17">
        <v>211</v>
      </c>
      <c r="B215" s="8" t="s">
        <v>316</v>
      </c>
      <c r="C215" s="8" t="s">
        <v>9</v>
      </c>
      <c r="D215" s="7">
        <v>2000</v>
      </c>
      <c r="E215" s="7">
        <v>-46</v>
      </c>
      <c r="F215" s="7"/>
      <c r="G215" s="7" t="s">
        <v>56</v>
      </c>
      <c r="H215" s="33">
        <v>0.72000000000000008</v>
      </c>
      <c r="I215" s="23">
        <v>2</v>
      </c>
      <c r="J215" s="23">
        <v>1</v>
      </c>
      <c r="K215" s="14">
        <f t="shared" si="19"/>
        <v>8</v>
      </c>
      <c r="L215" s="43"/>
      <c r="M215" s="43"/>
      <c r="N215" s="44">
        <f t="shared" si="20"/>
        <v>0</v>
      </c>
      <c r="O215" s="23"/>
      <c r="P215" s="23"/>
      <c r="Q215" s="14">
        <f t="shared" si="21"/>
        <v>0</v>
      </c>
      <c r="R215" s="33">
        <f t="shared" si="22"/>
        <v>8.7200000000000006</v>
      </c>
      <c r="S215" s="33">
        <f t="shared" si="23"/>
        <v>8.7200000000000006</v>
      </c>
      <c r="T215" s="33">
        <f t="shared" si="24"/>
        <v>0</v>
      </c>
    </row>
    <row r="216" spans="1:20" hidden="1" x14ac:dyDescent="0.15">
      <c r="A216" s="17">
        <v>212</v>
      </c>
      <c r="B216" s="6" t="s">
        <v>315</v>
      </c>
      <c r="C216" s="6" t="s">
        <v>99</v>
      </c>
      <c r="D216" s="29">
        <v>1999</v>
      </c>
      <c r="E216" s="7">
        <v>-46</v>
      </c>
      <c r="F216" s="7"/>
      <c r="G216" s="7" t="s">
        <v>56</v>
      </c>
      <c r="H216" s="33">
        <v>1.6</v>
      </c>
      <c r="I216" s="22"/>
      <c r="J216" s="23"/>
      <c r="K216" s="14">
        <f t="shared" si="19"/>
        <v>0</v>
      </c>
      <c r="L216" s="42"/>
      <c r="M216" s="43"/>
      <c r="N216" s="44">
        <f t="shared" si="20"/>
        <v>0</v>
      </c>
      <c r="O216" s="22"/>
      <c r="P216" s="23"/>
      <c r="Q216" s="14">
        <f t="shared" si="21"/>
        <v>0</v>
      </c>
      <c r="R216" s="33">
        <f t="shared" si="22"/>
        <v>1.6</v>
      </c>
      <c r="S216" s="33">
        <f t="shared" si="23"/>
        <v>1.6</v>
      </c>
      <c r="T216" s="33">
        <f t="shared" si="24"/>
        <v>0</v>
      </c>
    </row>
    <row r="217" spans="1:20" x14ac:dyDescent="0.15">
      <c r="A217" s="17">
        <v>110</v>
      </c>
      <c r="B217" s="8" t="s">
        <v>184</v>
      </c>
      <c r="C217" s="8" t="s">
        <v>180</v>
      </c>
      <c r="D217" s="7">
        <v>2000</v>
      </c>
      <c r="E217" s="7" t="s">
        <v>53</v>
      </c>
      <c r="F217" s="49"/>
      <c r="G217" s="7" t="s">
        <v>55</v>
      </c>
      <c r="H217" s="33">
        <v>0</v>
      </c>
      <c r="I217" s="23"/>
      <c r="J217" s="23"/>
      <c r="K217" s="14">
        <f t="shared" si="19"/>
        <v>0</v>
      </c>
      <c r="L217" s="43"/>
      <c r="M217" s="43"/>
      <c r="N217" s="44">
        <f t="shared" si="20"/>
        <v>0</v>
      </c>
      <c r="O217" s="23"/>
      <c r="P217" s="23"/>
      <c r="Q217" s="14">
        <f t="shared" si="21"/>
        <v>0</v>
      </c>
      <c r="R217" s="33">
        <f t="shared" si="22"/>
        <v>0</v>
      </c>
      <c r="S217" s="33">
        <f t="shared" si="23"/>
        <v>0</v>
      </c>
      <c r="T217" s="33">
        <f t="shared" si="24"/>
        <v>0</v>
      </c>
    </row>
    <row r="218" spans="1:20" hidden="1" x14ac:dyDescent="0.15">
      <c r="A218" s="17">
        <v>214</v>
      </c>
      <c r="B218" s="6" t="s">
        <v>164</v>
      </c>
      <c r="C218" s="6" t="s">
        <v>99</v>
      </c>
      <c r="D218" s="29">
        <v>1999</v>
      </c>
      <c r="E218" s="7">
        <v>-53</v>
      </c>
      <c r="F218" s="7"/>
      <c r="G218" s="7" t="s">
        <v>56</v>
      </c>
      <c r="H218" s="33">
        <v>0</v>
      </c>
      <c r="I218" s="22"/>
      <c r="J218" s="23"/>
      <c r="K218" s="14">
        <f t="shared" si="19"/>
        <v>0</v>
      </c>
      <c r="L218" s="42"/>
      <c r="M218" s="43"/>
      <c r="N218" s="44">
        <f t="shared" si="20"/>
        <v>0</v>
      </c>
      <c r="O218" s="22"/>
      <c r="P218" s="23"/>
      <c r="Q218" s="14">
        <f t="shared" si="21"/>
        <v>0</v>
      </c>
      <c r="R218" s="33">
        <f t="shared" si="22"/>
        <v>0</v>
      </c>
      <c r="S218" s="33">
        <f t="shared" si="23"/>
        <v>0</v>
      </c>
      <c r="T218" s="33">
        <f t="shared" si="24"/>
        <v>0</v>
      </c>
    </row>
    <row r="219" spans="1:20" hidden="1" x14ac:dyDescent="0.15">
      <c r="A219" s="17">
        <v>215</v>
      </c>
      <c r="B219" s="6" t="s">
        <v>44</v>
      </c>
      <c r="C219" s="6" t="s">
        <v>100</v>
      </c>
      <c r="D219" s="29">
        <v>1999</v>
      </c>
      <c r="E219" s="7">
        <v>-62</v>
      </c>
      <c r="F219" s="7"/>
      <c r="G219" s="7" t="s">
        <v>56</v>
      </c>
      <c r="H219" s="33">
        <v>3.7439999999999998</v>
      </c>
      <c r="I219" s="22">
        <v>2</v>
      </c>
      <c r="J219" s="23">
        <v>2</v>
      </c>
      <c r="K219" s="14">
        <f t="shared" si="19"/>
        <v>10</v>
      </c>
      <c r="L219" s="42"/>
      <c r="M219" s="43"/>
      <c r="N219" s="44">
        <f t="shared" si="20"/>
        <v>0</v>
      </c>
      <c r="O219" s="22"/>
      <c r="P219" s="23"/>
      <c r="Q219" s="14">
        <f t="shared" si="21"/>
        <v>0</v>
      </c>
      <c r="R219" s="33">
        <f t="shared" si="22"/>
        <v>13.744</v>
      </c>
      <c r="S219" s="33">
        <f t="shared" si="23"/>
        <v>13.744</v>
      </c>
      <c r="T219" s="33">
        <f t="shared" si="24"/>
        <v>0</v>
      </c>
    </row>
    <row r="220" spans="1:20" hidden="1" x14ac:dyDescent="0.15">
      <c r="A220" s="17">
        <v>216</v>
      </c>
      <c r="B220" s="6" t="s">
        <v>42</v>
      </c>
      <c r="C220" s="6" t="s">
        <v>0</v>
      </c>
      <c r="D220" s="29">
        <v>2000</v>
      </c>
      <c r="E220" s="7">
        <v>-62</v>
      </c>
      <c r="F220" s="7"/>
      <c r="G220" s="7" t="s">
        <v>56</v>
      </c>
      <c r="H220" s="33">
        <v>0</v>
      </c>
      <c r="I220" s="22">
        <v>5</v>
      </c>
      <c r="J220" s="23">
        <v>0</v>
      </c>
      <c r="K220" s="14">
        <f t="shared" si="19"/>
        <v>2.16</v>
      </c>
      <c r="L220" s="42">
        <v>5</v>
      </c>
      <c r="M220" s="43">
        <v>0</v>
      </c>
      <c r="N220" s="44">
        <f t="shared" si="20"/>
        <v>2.16</v>
      </c>
      <c r="O220" s="22"/>
      <c r="P220" s="23"/>
      <c r="Q220" s="14">
        <f t="shared" si="21"/>
        <v>0</v>
      </c>
      <c r="R220" s="33">
        <f t="shared" si="22"/>
        <v>2.16</v>
      </c>
      <c r="S220" s="33">
        <f t="shared" si="23"/>
        <v>2.16</v>
      </c>
      <c r="T220" s="33">
        <f t="shared" si="24"/>
        <v>2.16</v>
      </c>
    </row>
    <row r="221" spans="1:20" x14ac:dyDescent="0.15">
      <c r="A221" s="17">
        <v>110</v>
      </c>
      <c r="B221" s="6" t="s">
        <v>24</v>
      </c>
      <c r="C221" s="6" t="s">
        <v>102</v>
      </c>
      <c r="D221" s="29">
        <v>1998</v>
      </c>
      <c r="E221" s="7">
        <v>-68</v>
      </c>
      <c r="F221" s="49"/>
      <c r="G221" s="7" t="s">
        <v>55</v>
      </c>
      <c r="H221" s="33">
        <v>0</v>
      </c>
      <c r="I221" s="22"/>
      <c r="J221" s="23"/>
      <c r="K221" s="14">
        <f t="shared" si="19"/>
        <v>0</v>
      </c>
      <c r="L221" s="42"/>
      <c r="M221" s="43"/>
      <c r="N221" s="44">
        <f t="shared" si="20"/>
        <v>0</v>
      </c>
      <c r="O221" s="22"/>
      <c r="P221" s="23"/>
      <c r="Q221" s="14">
        <f t="shared" si="21"/>
        <v>0</v>
      </c>
      <c r="R221" s="33">
        <f t="shared" si="22"/>
        <v>0</v>
      </c>
      <c r="S221" s="33" t="str">
        <f t="shared" si="23"/>
        <v>n/d</v>
      </c>
      <c r="T221" s="33">
        <f t="shared" si="24"/>
        <v>0</v>
      </c>
    </row>
    <row r="222" spans="1:20" x14ac:dyDescent="0.15">
      <c r="A222" s="17">
        <v>110</v>
      </c>
      <c r="B222" s="27" t="s">
        <v>253</v>
      </c>
      <c r="C222" s="27" t="s">
        <v>336</v>
      </c>
      <c r="D222" s="7">
        <v>1992</v>
      </c>
      <c r="E222" s="7">
        <v>-58</v>
      </c>
      <c r="F222" s="49"/>
      <c r="G222" s="26" t="s">
        <v>55</v>
      </c>
      <c r="H222" s="33">
        <v>0.64800000000000013</v>
      </c>
      <c r="I222" s="23"/>
      <c r="J222" s="23"/>
      <c r="K222" s="14">
        <f t="shared" si="19"/>
        <v>0</v>
      </c>
      <c r="L222" s="43"/>
      <c r="M222" s="43"/>
      <c r="N222" s="44">
        <f t="shared" si="20"/>
        <v>0</v>
      </c>
      <c r="O222" s="23"/>
      <c r="P222" s="23"/>
      <c r="Q222" s="14">
        <f t="shared" si="21"/>
        <v>0</v>
      </c>
      <c r="R222" s="33">
        <f t="shared" si="22"/>
        <v>0.64800000000000013</v>
      </c>
      <c r="S222" s="33" t="str">
        <f t="shared" si="23"/>
        <v>n/d</v>
      </c>
      <c r="T222" s="33">
        <f t="shared" si="24"/>
        <v>0</v>
      </c>
    </row>
    <row r="223" spans="1:20" hidden="1" x14ac:dyDescent="0.15">
      <c r="A223" s="17">
        <v>219</v>
      </c>
      <c r="B223" s="8" t="s">
        <v>200</v>
      </c>
      <c r="C223" s="8" t="s">
        <v>83</v>
      </c>
      <c r="D223" s="7">
        <v>2001</v>
      </c>
      <c r="E223" s="7">
        <v>-63</v>
      </c>
      <c r="F223" s="7"/>
      <c r="G223" s="7" t="s">
        <v>55</v>
      </c>
      <c r="H223" s="33">
        <v>0.15000000000000002</v>
      </c>
      <c r="I223" s="23"/>
      <c r="J223" s="23"/>
      <c r="K223" s="14">
        <f t="shared" si="19"/>
        <v>0</v>
      </c>
      <c r="L223" s="43"/>
      <c r="M223" s="43"/>
      <c r="N223" s="44">
        <f t="shared" si="20"/>
        <v>0</v>
      </c>
      <c r="O223" s="23"/>
      <c r="P223" s="23"/>
      <c r="Q223" s="14">
        <f t="shared" si="21"/>
        <v>0</v>
      </c>
      <c r="R223" s="33">
        <f t="shared" si="22"/>
        <v>0.15000000000000002</v>
      </c>
      <c r="S223" s="33">
        <f t="shared" si="23"/>
        <v>0.15000000000000002</v>
      </c>
      <c r="T223" s="33">
        <f t="shared" si="24"/>
        <v>0</v>
      </c>
    </row>
    <row r="224" spans="1:20" x14ac:dyDescent="0.15">
      <c r="A224" s="17">
        <v>110</v>
      </c>
      <c r="B224" s="27" t="s">
        <v>345</v>
      </c>
      <c r="C224" s="27" t="s">
        <v>336</v>
      </c>
      <c r="D224" s="7">
        <v>2003</v>
      </c>
      <c r="E224" s="7">
        <v>-58</v>
      </c>
      <c r="F224" s="49"/>
      <c r="G224" s="26" t="s">
        <v>55</v>
      </c>
      <c r="H224" s="33">
        <v>0</v>
      </c>
      <c r="I224" s="23">
        <v>5</v>
      </c>
      <c r="J224" s="23">
        <v>0</v>
      </c>
      <c r="K224" s="14">
        <f t="shared" si="19"/>
        <v>2.16</v>
      </c>
      <c r="L224" s="43"/>
      <c r="M224" s="43"/>
      <c r="N224" s="44">
        <f t="shared" si="20"/>
        <v>0</v>
      </c>
      <c r="O224" s="23"/>
      <c r="P224" s="23"/>
      <c r="Q224" s="14">
        <f t="shared" si="21"/>
        <v>0</v>
      </c>
      <c r="R224" s="33">
        <f t="shared" si="22"/>
        <v>2.16</v>
      </c>
      <c r="S224" s="33">
        <f t="shared" si="23"/>
        <v>2.16</v>
      </c>
      <c r="T224" s="33">
        <f t="shared" si="24"/>
        <v>0</v>
      </c>
    </row>
    <row r="225" spans="1:20" x14ac:dyDescent="0.15">
      <c r="A225" s="17">
        <v>110</v>
      </c>
      <c r="B225" s="6" t="s">
        <v>31</v>
      </c>
      <c r="C225" s="6" t="s">
        <v>0</v>
      </c>
      <c r="D225" s="29">
        <v>2000</v>
      </c>
      <c r="E225" s="7">
        <v>-80</v>
      </c>
      <c r="F225" s="49"/>
      <c r="G225" s="7" t="s">
        <v>55</v>
      </c>
      <c r="H225" s="33">
        <v>0</v>
      </c>
      <c r="I225" s="22"/>
      <c r="J225" s="23"/>
      <c r="K225" s="14">
        <f t="shared" si="19"/>
        <v>0</v>
      </c>
      <c r="L225" s="42"/>
      <c r="M225" s="43"/>
      <c r="N225" s="44">
        <f t="shared" si="20"/>
        <v>0</v>
      </c>
      <c r="O225" s="22"/>
      <c r="P225" s="23"/>
      <c r="Q225" s="14">
        <f t="shared" si="21"/>
        <v>0</v>
      </c>
      <c r="R225" s="33">
        <f t="shared" si="22"/>
        <v>0</v>
      </c>
      <c r="S225" s="33">
        <f t="shared" si="23"/>
        <v>0</v>
      </c>
      <c r="T225" s="33">
        <f t="shared" si="24"/>
        <v>0</v>
      </c>
    </row>
    <row r="226" spans="1:20" hidden="1" x14ac:dyDescent="0.15">
      <c r="A226" s="17">
        <v>222</v>
      </c>
      <c r="B226" s="8" t="s">
        <v>139</v>
      </c>
      <c r="C226" s="8" t="s">
        <v>124</v>
      </c>
      <c r="D226" s="7">
        <v>1999</v>
      </c>
      <c r="E226" s="7">
        <v>-74</v>
      </c>
      <c r="F226" s="7"/>
      <c r="G226" s="7" t="s">
        <v>55</v>
      </c>
      <c r="H226" s="33">
        <v>0.71600000000000008</v>
      </c>
      <c r="I226" s="23"/>
      <c r="J226" s="23"/>
      <c r="K226" s="14">
        <f t="shared" si="19"/>
        <v>0</v>
      </c>
      <c r="L226" s="43"/>
      <c r="M226" s="43"/>
      <c r="N226" s="44">
        <f t="shared" si="20"/>
        <v>0</v>
      </c>
      <c r="O226" s="23"/>
      <c r="P226" s="23"/>
      <c r="Q226" s="14">
        <f t="shared" si="21"/>
        <v>0</v>
      </c>
      <c r="R226" s="33">
        <f t="shared" si="22"/>
        <v>0.71600000000000008</v>
      </c>
      <c r="S226" s="33">
        <f t="shared" si="23"/>
        <v>0.71600000000000008</v>
      </c>
      <c r="T226" s="33">
        <f t="shared" si="24"/>
        <v>0</v>
      </c>
    </row>
    <row r="227" spans="1:20" x14ac:dyDescent="0.15">
      <c r="A227" s="17">
        <v>110</v>
      </c>
      <c r="B227" s="8" t="s">
        <v>187</v>
      </c>
      <c r="C227" s="8" t="s">
        <v>96</v>
      </c>
      <c r="D227" s="7">
        <v>2000</v>
      </c>
      <c r="E227" s="7">
        <v>-68</v>
      </c>
      <c r="F227" s="49"/>
      <c r="G227" s="7" t="s">
        <v>55</v>
      </c>
      <c r="H227" s="33">
        <v>0</v>
      </c>
      <c r="I227" s="23"/>
      <c r="J227" s="23"/>
      <c r="K227" s="14">
        <f t="shared" si="19"/>
        <v>0</v>
      </c>
      <c r="L227" s="43"/>
      <c r="M227" s="43"/>
      <c r="N227" s="44">
        <f t="shared" si="20"/>
        <v>0</v>
      </c>
      <c r="O227" s="23"/>
      <c r="P227" s="23"/>
      <c r="Q227" s="14">
        <f t="shared" si="21"/>
        <v>0</v>
      </c>
      <c r="R227" s="33">
        <f t="shared" si="22"/>
        <v>0</v>
      </c>
      <c r="S227" s="33">
        <f t="shared" si="23"/>
        <v>0</v>
      </c>
      <c r="T227" s="33">
        <f t="shared" si="24"/>
        <v>0</v>
      </c>
    </row>
    <row r="228" spans="1:20" hidden="1" x14ac:dyDescent="0.15">
      <c r="A228" s="17">
        <v>224</v>
      </c>
      <c r="B228" s="27" t="s">
        <v>264</v>
      </c>
      <c r="C228" s="27" t="s">
        <v>76</v>
      </c>
      <c r="D228" s="7">
        <v>1994</v>
      </c>
      <c r="E228" s="7">
        <v>-74</v>
      </c>
      <c r="F228" s="7"/>
      <c r="G228" s="26" t="s">
        <v>55</v>
      </c>
      <c r="H228" s="33">
        <v>1.2120000000000002</v>
      </c>
      <c r="I228" s="23"/>
      <c r="J228" s="23"/>
      <c r="K228" s="14">
        <f t="shared" si="19"/>
        <v>0</v>
      </c>
      <c r="L228" s="43"/>
      <c r="M228" s="43"/>
      <c r="N228" s="44">
        <f t="shared" si="20"/>
        <v>0</v>
      </c>
      <c r="O228" s="23"/>
      <c r="P228" s="23"/>
      <c r="Q228" s="14">
        <f t="shared" si="21"/>
        <v>0</v>
      </c>
      <c r="R228" s="33">
        <f t="shared" si="22"/>
        <v>1.2120000000000002</v>
      </c>
      <c r="S228" s="33" t="str">
        <f t="shared" si="23"/>
        <v>n/d</v>
      </c>
      <c r="T228" s="33">
        <f t="shared" si="24"/>
        <v>0</v>
      </c>
    </row>
    <row r="229" spans="1:20" x14ac:dyDescent="0.15">
      <c r="A229" s="17">
        <v>110</v>
      </c>
      <c r="B229" s="6" t="s">
        <v>168</v>
      </c>
      <c r="C229" s="6" t="s">
        <v>157</v>
      </c>
      <c r="D229" s="29">
        <v>1999</v>
      </c>
      <c r="E229" s="7">
        <v>-67</v>
      </c>
      <c r="F229" s="49"/>
      <c r="G229" s="7" t="s">
        <v>56</v>
      </c>
      <c r="H229" s="33">
        <v>0.21600000000000003</v>
      </c>
      <c r="I229" s="23"/>
      <c r="J229" s="23"/>
      <c r="K229" s="14">
        <f t="shared" si="19"/>
        <v>0</v>
      </c>
      <c r="L229" s="43"/>
      <c r="M229" s="43"/>
      <c r="N229" s="44">
        <f t="shared" si="20"/>
        <v>0</v>
      </c>
      <c r="O229" s="23"/>
      <c r="P229" s="23"/>
      <c r="Q229" s="14">
        <f t="shared" si="21"/>
        <v>0</v>
      </c>
      <c r="R229" s="33">
        <f t="shared" si="22"/>
        <v>0.21600000000000003</v>
      </c>
      <c r="S229" s="33">
        <f t="shared" si="23"/>
        <v>0.21600000000000003</v>
      </c>
      <c r="T229" s="33">
        <f t="shared" si="24"/>
        <v>0</v>
      </c>
    </row>
    <row r="230" spans="1:20" hidden="1" x14ac:dyDescent="0.15">
      <c r="A230" s="17">
        <v>226</v>
      </c>
      <c r="B230" s="6" t="s">
        <v>249</v>
      </c>
      <c r="C230" s="6" t="s">
        <v>176</v>
      </c>
      <c r="D230" s="29">
        <v>2002</v>
      </c>
      <c r="E230" s="7">
        <v>-63</v>
      </c>
      <c r="F230" s="7"/>
      <c r="G230" s="7" t="s">
        <v>55</v>
      </c>
      <c r="H230" s="33">
        <v>0.41600000000000004</v>
      </c>
      <c r="I230" s="22">
        <v>3</v>
      </c>
      <c r="J230" s="23">
        <v>1</v>
      </c>
      <c r="K230" s="14">
        <f t="shared" si="19"/>
        <v>5.6</v>
      </c>
      <c r="L230" s="42"/>
      <c r="M230" s="43"/>
      <c r="N230" s="44">
        <f t="shared" si="20"/>
        <v>0</v>
      </c>
      <c r="O230" s="22">
        <v>9</v>
      </c>
      <c r="P230" s="23">
        <v>1</v>
      </c>
      <c r="Q230" s="14">
        <f t="shared" si="21"/>
        <v>7</v>
      </c>
      <c r="R230" s="33">
        <f t="shared" si="22"/>
        <v>6.016</v>
      </c>
      <c r="S230" s="33">
        <f t="shared" si="23"/>
        <v>6.016</v>
      </c>
      <c r="T230" s="33">
        <f t="shared" si="24"/>
        <v>7</v>
      </c>
    </row>
    <row r="231" spans="1:20" hidden="1" x14ac:dyDescent="0.15">
      <c r="A231" s="17">
        <v>227</v>
      </c>
      <c r="B231" s="6" t="s">
        <v>205</v>
      </c>
      <c r="C231" s="6" t="s">
        <v>96</v>
      </c>
      <c r="D231" s="29">
        <v>2000</v>
      </c>
      <c r="E231" s="7">
        <v>-63</v>
      </c>
      <c r="F231" s="7"/>
      <c r="G231" s="7" t="s">
        <v>55</v>
      </c>
      <c r="H231" s="33">
        <v>0</v>
      </c>
      <c r="I231" s="22">
        <v>9</v>
      </c>
      <c r="J231" s="23">
        <v>0</v>
      </c>
      <c r="K231" s="14">
        <f t="shared" si="19"/>
        <v>1.5</v>
      </c>
      <c r="L231" s="42"/>
      <c r="M231" s="43"/>
      <c r="N231" s="44">
        <f t="shared" si="20"/>
        <v>0</v>
      </c>
      <c r="O231" s="22"/>
      <c r="P231" s="23"/>
      <c r="Q231" s="14">
        <f t="shared" si="21"/>
        <v>0</v>
      </c>
      <c r="R231" s="33">
        <f t="shared" si="22"/>
        <v>1.5</v>
      </c>
      <c r="S231" s="33">
        <f t="shared" si="23"/>
        <v>1.5</v>
      </c>
      <c r="T231" s="33">
        <f t="shared" si="24"/>
        <v>0</v>
      </c>
    </row>
    <row r="232" spans="1:20" x14ac:dyDescent="0.15">
      <c r="A232" s="17">
        <v>110</v>
      </c>
      <c r="B232" s="8" t="s">
        <v>77</v>
      </c>
      <c r="C232" s="8" t="s">
        <v>0</v>
      </c>
      <c r="D232" s="29">
        <v>2000</v>
      </c>
      <c r="E232" s="7">
        <v>-67</v>
      </c>
      <c r="F232" s="49"/>
      <c r="G232" s="7" t="s">
        <v>56</v>
      </c>
      <c r="H232" s="33">
        <v>1.1320000000000001</v>
      </c>
      <c r="I232" s="23"/>
      <c r="J232" s="23"/>
      <c r="K232" s="14">
        <f t="shared" si="19"/>
        <v>0</v>
      </c>
      <c r="L232" s="43"/>
      <c r="M232" s="43"/>
      <c r="N232" s="44">
        <f t="shared" si="20"/>
        <v>0</v>
      </c>
      <c r="O232" s="23"/>
      <c r="P232" s="23"/>
      <c r="Q232" s="14">
        <f t="shared" si="21"/>
        <v>0</v>
      </c>
      <c r="R232" s="33">
        <f t="shared" si="22"/>
        <v>1.1320000000000001</v>
      </c>
      <c r="S232" s="33">
        <f t="shared" si="23"/>
        <v>1.1320000000000001</v>
      </c>
      <c r="T232" s="33">
        <f t="shared" si="24"/>
        <v>0</v>
      </c>
    </row>
    <row r="233" spans="1:20" hidden="1" x14ac:dyDescent="0.15">
      <c r="A233" s="17">
        <v>229</v>
      </c>
      <c r="B233" s="6" t="s">
        <v>185</v>
      </c>
      <c r="C233" s="6" t="s">
        <v>76</v>
      </c>
      <c r="D233" s="29">
        <v>2000</v>
      </c>
      <c r="E233" s="7">
        <v>-63</v>
      </c>
      <c r="F233" s="7"/>
      <c r="G233" s="7" t="s">
        <v>55</v>
      </c>
      <c r="H233" s="33">
        <v>0</v>
      </c>
      <c r="I233" s="22"/>
      <c r="J233" s="23"/>
      <c r="K233" s="14">
        <f t="shared" si="19"/>
        <v>0</v>
      </c>
      <c r="L233" s="42"/>
      <c r="M233" s="43"/>
      <c r="N233" s="44">
        <f t="shared" si="20"/>
        <v>0</v>
      </c>
      <c r="O233" s="22"/>
      <c r="P233" s="23"/>
      <c r="Q233" s="14">
        <f t="shared" si="21"/>
        <v>0</v>
      </c>
      <c r="R233" s="33">
        <f t="shared" si="22"/>
        <v>0</v>
      </c>
      <c r="S233" s="33">
        <f t="shared" si="23"/>
        <v>0</v>
      </c>
      <c r="T233" s="33">
        <f t="shared" si="24"/>
        <v>0</v>
      </c>
    </row>
    <row r="234" spans="1:20" hidden="1" x14ac:dyDescent="0.15">
      <c r="A234" s="17">
        <v>230</v>
      </c>
      <c r="B234" s="6" t="s">
        <v>326</v>
      </c>
      <c r="C234" s="6" t="s">
        <v>83</v>
      </c>
      <c r="D234" s="29">
        <v>1999</v>
      </c>
      <c r="E234" s="7">
        <v>-74</v>
      </c>
      <c r="F234" s="7"/>
      <c r="G234" s="7" t="s">
        <v>55</v>
      </c>
      <c r="H234" s="33">
        <v>0</v>
      </c>
      <c r="I234" s="22"/>
      <c r="J234" s="23"/>
      <c r="K234" s="14">
        <f t="shared" si="19"/>
        <v>0</v>
      </c>
      <c r="L234" s="42"/>
      <c r="M234" s="43"/>
      <c r="N234" s="44">
        <f t="shared" si="20"/>
        <v>0</v>
      </c>
      <c r="O234" s="22"/>
      <c r="P234" s="23"/>
      <c r="Q234" s="14">
        <f t="shared" si="21"/>
        <v>0</v>
      </c>
      <c r="R234" s="33">
        <f t="shared" si="22"/>
        <v>0</v>
      </c>
      <c r="S234" s="33">
        <f t="shared" si="23"/>
        <v>0</v>
      </c>
      <c r="T234" s="33">
        <f t="shared" si="24"/>
        <v>0</v>
      </c>
    </row>
    <row r="235" spans="1:20" x14ac:dyDescent="0.15">
      <c r="A235" s="17">
        <v>110</v>
      </c>
      <c r="B235" s="6" t="s">
        <v>165</v>
      </c>
      <c r="C235" s="6" t="s">
        <v>8</v>
      </c>
      <c r="D235" s="29">
        <v>1998</v>
      </c>
      <c r="E235" s="7">
        <v>-49</v>
      </c>
      <c r="F235" s="49"/>
      <c r="G235" s="7" t="s">
        <v>56</v>
      </c>
      <c r="H235" s="33">
        <v>0</v>
      </c>
      <c r="I235" s="22"/>
      <c r="J235" s="23"/>
      <c r="K235" s="14">
        <f t="shared" si="19"/>
        <v>0</v>
      </c>
      <c r="L235" s="42"/>
      <c r="M235" s="43"/>
      <c r="N235" s="44">
        <f t="shared" si="20"/>
        <v>0</v>
      </c>
      <c r="O235" s="22"/>
      <c r="P235" s="23"/>
      <c r="Q235" s="14">
        <f t="shared" si="21"/>
        <v>0</v>
      </c>
      <c r="R235" s="33">
        <f t="shared" si="22"/>
        <v>0</v>
      </c>
      <c r="S235" s="33" t="str">
        <f t="shared" si="23"/>
        <v>n/d</v>
      </c>
      <c r="T235" s="33">
        <f t="shared" si="24"/>
        <v>0</v>
      </c>
    </row>
    <row r="236" spans="1:20" x14ac:dyDescent="0.15">
      <c r="A236" s="17">
        <v>110</v>
      </c>
      <c r="B236" s="8" t="s">
        <v>240</v>
      </c>
      <c r="C236" s="8" t="s">
        <v>68</v>
      </c>
      <c r="D236" s="7">
        <v>2002</v>
      </c>
      <c r="E236" s="7">
        <v>-49</v>
      </c>
      <c r="F236" s="49"/>
      <c r="G236" s="7" t="s">
        <v>56</v>
      </c>
      <c r="H236" s="33">
        <v>0</v>
      </c>
      <c r="I236" s="23"/>
      <c r="J236" s="23"/>
      <c r="K236" s="14">
        <f t="shared" si="19"/>
        <v>0</v>
      </c>
      <c r="L236" s="43"/>
      <c r="M236" s="43"/>
      <c r="N236" s="44">
        <f t="shared" si="20"/>
        <v>0</v>
      </c>
      <c r="O236" s="23"/>
      <c r="P236" s="23"/>
      <c r="Q236" s="14">
        <f t="shared" si="21"/>
        <v>0</v>
      </c>
      <c r="R236" s="33">
        <f t="shared" si="22"/>
        <v>0</v>
      </c>
      <c r="S236" s="33">
        <f t="shared" si="23"/>
        <v>0</v>
      </c>
      <c r="T236" s="33">
        <f t="shared" si="24"/>
        <v>0</v>
      </c>
    </row>
    <row r="237" spans="1:20" hidden="1" x14ac:dyDescent="0.15">
      <c r="A237" s="17">
        <v>233</v>
      </c>
      <c r="B237" s="24" t="s">
        <v>391</v>
      </c>
      <c r="C237" s="24" t="s">
        <v>86</v>
      </c>
      <c r="D237" s="25">
        <v>2002</v>
      </c>
      <c r="E237" s="25">
        <v>-53</v>
      </c>
      <c r="F237" s="25"/>
      <c r="G237" s="25" t="s">
        <v>56</v>
      </c>
      <c r="H237" s="33">
        <v>0</v>
      </c>
      <c r="I237" s="23"/>
      <c r="J237" s="23"/>
      <c r="K237" s="14">
        <f t="shared" si="19"/>
        <v>0</v>
      </c>
      <c r="L237" s="43">
        <v>9</v>
      </c>
      <c r="M237" s="43">
        <v>0</v>
      </c>
      <c r="N237" s="44">
        <f t="shared" si="20"/>
        <v>1.5</v>
      </c>
      <c r="O237" s="23"/>
      <c r="P237" s="23"/>
      <c r="Q237" s="14">
        <f t="shared" si="21"/>
        <v>0</v>
      </c>
      <c r="R237" s="33">
        <f t="shared" si="22"/>
        <v>0</v>
      </c>
      <c r="S237" s="33">
        <f t="shared" si="23"/>
        <v>0</v>
      </c>
      <c r="T237" s="33">
        <f t="shared" si="24"/>
        <v>1.5</v>
      </c>
    </row>
    <row r="238" spans="1:20" x14ac:dyDescent="0.15">
      <c r="A238" s="17">
        <v>110</v>
      </c>
      <c r="B238" s="6" t="s">
        <v>30</v>
      </c>
      <c r="C238" s="8" t="s">
        <v>86</v>
      </c>
      <c r="D238" s="7">
        <v>1999</v>
      </c>
      <c r="E238" s="7">
        <v>-80</v>
      </c>
      <c r="F238" s="49"/>
      <c r="G238" s="7" t="s">
        <v>55</v>
      </c>
      <c r="H238" s="33">
        <v>0.51200000000000001</v>
      </c>
      <c r="I238" s="22">
        <v>3</v>
      </c>
      <c r="J238" s="23">
        <v>1</v>
      </c>
      <c r="K238" s="14">
        <f t="shared" si="19"/>
        <v>5.6</v>
      </c>
      <c r="L238" s="42"/>
      <c r="M238" s="43"/>
      <c r="N238" s="44">
        <f t="shared" si="20"/>
        <v>0</v>
      </c>
      <c r="O238" s="22"/>
      <c r="P238" s="23"/>
      <c r="Q238" s="14">
        <f t="shared" si="21"/>
        <v>0</v>
      </c>
      <c r="R238" s="33">
        <f t="shared" si="22"/>
        <v>6.1120000000000001</v>
      </c>
      <c r="S238" s="33">
        <f t="shared" si="23"/>
        <v>6.1120000000000001</v>
      </c>
      <c r="T238" s="33">
        <f t="shared" si="24"/>
        <v>0</v>
      </c>
    </row>
    <row r="239" spans="1:20" hidden="1" x14ac:dyDescent="0.15">
      <c r="A239" s="17">
        <v>235</v>
      </c>
      <c r="B239" s="6" t="s">
        <v>111</v>
      </c>
      <c r="C239" s="6" t="s">
        <v>76</v>
      </c>
      <c r="D239" s="29">
        <v>2001</v>
      </c>
      <c r="E239" s="7">
        <v>-53</v>
      </c>
      <c r="F239" s="7"/>
      <c r="G239" s="7" t="s">
        <v>56</v>
      </c>
      <c r="H239" s="33">
        <v>3.2</v>
      </c>
      <c r="I239" s="22">
        <v>1</v>
      </c>
      <c r="J239" s="23">
        <v>2</v>
      </c>
      <c r="K239" s="14">
        <f t="shared" si="19"/>
        <v>14</v>
      </c>
      <c r="L239" s="42"/>
      <c r="M239" s="43"/>
      <c r="N239" s="44">
        <f t="shared" si="20"/>
        <v>0</v>
      </c>
      <c r="O239" s="22"/>
      <c r="P239" s="23"/>
      <c r="Q239" s="14">
        <f t="shared" si="21"/>
        <v>0</v>
      </c>
      <c r="R239" s="33">
        <f t="shared" si="22"/>
        <v>17.2</v>
      </c>
      <c r="S239" s="33">
        <f t="shared" si="23"/>
        <v>17.2</v>
      </c>
      <c r="T239" s="33">
        <f t="shared" si="24"/>
        <v>0</v>
      </c>
    </row>
    <row r="240" spans="1:20" x14ac:dyDescent="0.15">
      <c r="A240" s="17">
        <v>110</v>
      </c>
      <c r="B240" s="27" t="s">
        <v>379</v>
      </c>
      <c r="C240" s="27" t="s">
        <v>76</v>
      </c>
      <c r="D240" s="7">
        <v>1997</v>
      </c>
      <c r="E240" s="7">
        <v>-80</v>
      </c>
      <c r="F240" s="49"/>
      <c r="G240" s="26" t="s">
        <v>55</v>
      </c>
      <c r="H240" s="33">
        <v>0.8</v>
      </c>
      <c r="I240" s="23"/>
      <c r="J240" s="23"/>
      <c r="K240" s="14">
        <f t="shared" si="19"/>
        <v>0</v>
      </c>
      <c r="L240" s="43"/>
      <c r="M240" s="43"/>
      <c r="N240" s="44">
        <f t="shared" si="20"/>
        <v>0</v>
      </c>
      <c r="O240" s="23"/>
      <c r="P240" s="23"/>
      <c r="Q240" s="14">
        <f t="shared" si="21"/>
        <v>0</v>
      </c>
      <c r="R240" s="33">
        <f t="shared" si="22"/>
        <v>0.8</v>
      </c>
      <c r="S240" s="33" t="str">
        <f t="shared" si="23"/>
        <v>n/d</v>
      </c>
      <c r="T240" s="33">
        <f t="shared" si="24"/>
        <v>0</v>
      </c>
    </row>
    <row r="241" spans="1:20" hidden="1" x14ac:dyDescent="0.15">
      <c r="A241" s="17">
        <v>237</v>
      </c>
      <c r="B241" s="6" t="s">
        <v>39</v>
      </c>
      <c r="C241" s="6" t="s">
        <v>76</v>
      </c>
      <c r="D241" s="29">
        <v>1997</v>
      </c>
      <c r="E241" s="7">
        <v>-53</v>
      </c>
      <c r="F241" s="7"/>
      <c r="G241" s="7" t="s">
        <v>56</v>
      </c>
      <c r="H241" s="33">
        <v>0.30000000000000004</v>
      </c>
      <c r="I241" s="22"/>
      <c r="J241" s="23"/>
      <c r="K241" s="14">
        <f t="shared" si="19"/>
        <v>0</v>
      </c>
      <c r="L241" s="42"/>
      <c r="M241" s="43"/>
      <c r="N241" s="44">
        <f t="shared" si="20"/>
        <v>0</v>
      </c>
      <c r="O241" s="22"/>
      <c r="P241" s="23"/>
      <c r="Q241" s="14">
        <f t="shared" si="21"/>
        <v>0</v>
      </c>
      <c r="R241" s="33">
        <f t="shared" si="22"/>
        <v>0.30000000000000004</v>
      </c>
      <c r="S241" s="33" t="str">
        <f t="shared" si="23"/>
        <v>n/d</v>
      </c>
      <c r="T241" s="33">
        <f t="shared" si="24"/>
        <v>0</v>
      </c>
    </row>
    <row r="242" spans="1:20" hidden="1" x14ac:dyDescent="0.15">
      <c r="A242" s="17">
        <v>238</v>
      </c>
      <c r="B242" s="6" t="s">
        <v>110</v>
      </c>
      <c r="C242" s="6" t="s">
        <v>68</v>
      </c>
      <c r="D242" s="29">
        <v>2001</v>
      </c>
      <c r="E242" s="7">
        <v>-62</v>
      </c>
      <c r="F242" s="7"/>
      <c r="G242" s="7" t="s">
        <v>56</v>
      </c>
      <c r="H242" s="33">
        <v>0</v>
      </c>
      <c r="I242" s="22"/>
      <c r="J242" s="23"/>
      <c r="K242" s="14">
        <f t="shared" si="19"/>
        <v>0</v>
      </c>
      <c r="L242" s="42">
        <v>5</v>
      </c>
      <c r="M242" s="43">
        <v>1</v>
      </c>
      <c r="N242" s="44">
        <f t="shared" si="20"/>
        <v>4.16</v>
      </c>
      <c r="O242" s="22"/>
      <c r="P242" s="23"/>
      <c r="Q242" s="14">
        <f t="shared" si="21"/>
        <v>0</v>
      </c>
      <c r="R242" s="33">
        <f t="shared" si="22"/>
        <v>0</v>
      </c>
      <c r="S242" s="33">
        <f t="shared" si="23"/>
        <v>0</v>
      </c>
      <c r="T242" s="33">
        <f t="shared" si="24"/>
        <v>4.16</v>
      </c>
    </row>
    <row r="243" spans="1:20" x14ac:dyDescent="0.15">
      <c r="A243" s="17">
        <v>110</v>
      </c>
      <c r="B243" s="6" t="s">
        <v>32</v>
      </c>
      <c r="C243" s="6" t="s">
        <v>99</v>
      </c>
      <c r="D243" s="29">
        <v>1999</v>
      </c>
      <c r="E243" s="7">
        <v>-80</v>
      </c>
      <c r="F243" s="49"/>
      <c r="G243" s="7" t="s">
        <v>55</v>
      </c>
      <c r="H243" s="33">
        <v>0</v>
      </c>
      <c r="I243" s="22"/>
      <c r="J243" s="23"/>
      <c r="K243" s="14">
        <f t="shared" si="19"/>
        <v>0</v>
      </c>
      <c r="L243" s="42"/>
      <c r="M243" s="43"/>
      <c r="N243" s="44">
        <f t="shared" si="20"/>
        <v>0</v>
      </c>
      <c r="O243" s="22"/>
      <c r="P243" s="23"/>
      <c r="Q243" s="14">
        <f t="shared" si="21"/>
        <v>0</v>
      </c>
      <c r="R243" s="33">
        <f t="shared" si="22"/>
        <v>0</v>
      </c>
      <c r="S243" s="33">
        <f t="shared" si="23"/>
        <v>0</v>
      </c>
      <c r="T243" s="33">
        <f t="shared" si="24"/>
        <v>0</v>
      </c>
    </row>
    <row r="244" spans="1:20" hidden="1" x14ac:dyDescent="0.15">
      <c r="A244" s="17">
        <v>240</v>
      </c>
      <c r="B244" s="6" t="s">
        <v>79</v>
      </c>
      <c r="C244" s="6" t="s">
        <v>9</v>
      </c>
      <c r="D244" s="29">
        <v>1999</v>
      </c>
      <c r="E244" s="7">
        <v>-53</v>
      </c>
      <c r="F244" s="7"/>
      <c r="G244" s="7" t="s">
        <v>56</v>
      </c>
      <c r="H244" s="33">
        <v>0</v>
      </c>
      <c r="I244" s="22"/>
      <c r="J244" s="23"/>
      <c r="K244" s="14">
        <f t="shared" si="19"/>
        <v>0</v>
      </c>
      <c r="L244" s="42"/>
      <c r="M244" s="43"/>
      <c r="N244" s="44">
        <f t="shared" si="20"/>
        <v>0</v>
      </c>
      <c r="O244" s="22"/>
      <c r="P244" s="23"/>
      <c r="Q244" s="14">
        <f t="shared" si="21"/>
        <v>0</v>
      </c>
      <c r="R244" s="33">
        <f t="shared" si="22"/>
        <v>0</v>
      </c>
      <c r="S244" s="33">
        <f t="shared" si="23"/>
        <v>0</v>
      </c>
      <c r="T244" s="33">
        <f t="shared" si="24"/>
        <v>0</v>
      </c>
    </row>
    <row r="245" spans="1:20" x14ac:dyDescent="0.15">
      <c r="A245" s="17">
        <v>110</v>
      </c>
      <c r="B245" s="6" t="s">
        <v>151</v>
      </c>
      <c r="C245" s="6" t="s">
        <v>99</v>
      </c>
      <c r="D245" s="29">
        <v>2001</v>
      </c>
      <c r="E245" s="7">
        <v>-49</v>
      </c>
      <c r="F245" s="49"/>
      <c r="G245" s="7" t="s">
        <v>56</v>
      </c>
      <c r="H245" s="33">
        <v>0</v>
      </c>
      <c r="I245" s="22"/>
      <c r="J245" s="23"/>
      <c r="K245" s="14">
        <f t="shared" si="19"/>
        <v>0</v>
      </c>
      <c r="L245" s="42"/>
      <c r="M245" s="43"/>
      <c r="N245" s="44">
        <f t="shared" si="20"/>
        <v>0</v>
      </c>
      <c r="O245" s="22"/>
      <c r="P245" s="23"/>
      <c r="Q245" s="14">
        <f t="shared" si="21"/>
        <v>0</v>
      </c>
      <c r="R245" s="33">
        <f t="shared" si="22"/>
        <v>0</v>
      </c>
      <c r="S245" s="33">
        <f t="shared" si="23"/>
        <v>0</v>
      </c>
      <c r="T245" s="33">
        <f t="shared" si="24"/>
        <v>0</v>
      </c>
    </row>
    <row r="246" spans="1:20" hidden="1" x14ac:dyDescent="0.15">
      <c r="A246" s="17">
        <v>242</v>
      </c>
      <c r="B246" s="6" t="s">
        <v>49</v>
      </c>
      <c r="C246" s="6" t="s">
        <v>0</v>
      </c>
      <c r="D246" s="29">
        <v>2000</v>
      </c>
      <c r="E246" s="7">
        <v>-73</v>
      </c>
      <c r="F246" s="7"/>
      <c r="G246" s="7" t="s">
        <v>56</v>
      </c>
      <c r="H246" s="33">
        <v>0</v>
      </c>
      <c r="I246" s="22">
        <v>5</v>
      </c>
      <c r="J246" s="23">
        <v>0</v>
      </c>
      <c r="K246" s="14">
        <f t="shared" si="19"/>
        <v>2.16</v>
      </c>
      <c r="L246" s="42">
        <v>5</v>
      </c>
      <c r="M246" s="43">
        <v>0</v>
      </c>
      <c r="N246" s="44">
        <f t="shared" si="20"/>
        <v>2.16</v>
      </c>
      <c r="O246" s="22"/>
      <c r="P246" s="23"/>
      <c r="Q246" s="14">
        <f t="shared" si="21"/>
        <v>0</v>
      </c>
      <c r="R246" s="33">
        <f t="shared" si="22"/>
        <v>2.16</v>
      </c>
      <c r="S246" s="33">
        <f t="shared" si="23"/>
        <v>2.16</v>
      </c>
      <c r="T246" s="33">
        <f t="shared" si="24"/>
        <v>2.16</v>
      </c>
    </row>
    <row r="247" spans="1:20" x14ac:dyDescent="0.15">
      <c r="A247" s="17">
        <v>110</v>
      </c>
      <c r="B247" s="8" t="s">
        <v>236</v>
      </c>
      <c r="C247" s="8" t="s">
        <v>9</v>
      </c>
      <c r="D247" s="7">
        <v>2000</v>
      </c>
      <c r="E247" s="7">
        <v>-49</v>
      </c>
      <c r="F247" s="49"/>
      <c r="G247" s="7" t="s">
        <v>56</v>
      </c>
      <c r="H247" s="33">
        <v>0.21600000000000003</v>
      </c>
      <c r="I247" s="23"/>
      <c r="J247" s="23"/>
      <c r="K247" s="14">
        <f t="shared" si="19"/>
        <v>0</v>
      </c>
      <c r="L247" s="43"/>
      <c r="M247" s="43"/>
      <c r="N247" s="44">
        <f t="shared" si="20"/>
        <v>0</v>
      </c>
      <c r="O247" s="23"/>
      <c r="P247" s="23"/>
      <c r="Q247" s="14">
        <f t="shared" si="21"/>
        <v>0</v>
      </c>
      <c r="R247" s="33">
        <f t="shared" si="22"/>
        <v>0.21600000000000003</v>
      </c>
      <c r="S247" s="33">
        <f t="shared" si="23"/>
        <v>0.21600000000000003</v>
      </c>
      <c r="T247" s="33">
        <f t="shared" si="24"/>
        <v>0</v>
      </c>
    </row>
    <row r="248" spans="1:20" hidden="1" x14ac:dyDescent="0.15">
      <c r="A248" s="17">
        <v>244</v>
      </c>
      <c r="B248" s="6" t="s">
        <v>222</v>
      </c>
      <c r="C248" s="6" t="s">
        <v>4</v>
      </c>
      <c r="D248" s="29">
        <v>2002</v>
      </c>
      <c r="E248" s="7">
        <v>-53</v>
      </c>
      <c r="F248" s="7"/>
      <c r="G248" s="7" t="s">
        <v>56</v>
      </c>
      <c r="H248" s="33">
        <v>0</v>
      </c>
      <c r="I248" s="22"/>
      <c r="J248" s="23"/>
      <c r="K248" s="14">
        <f t="shared" si="19"/>
        <v>0</v>
      </c>
      <c r="L248" s="42"/>
      <c r="M248" s="43"/>
      <c r="N248" s="44">
        <f t="shared" si="20"/>
        <v>0</v>
      </c>
      <c r="O248" s="22"/>
      <c r="P248" s="23"/>
      <c r="Q248" s="14">
        <f t="shared" si="21"/>
        <v>0</v>
      </c>
      <c r="R248" s="33">
        <f t="shared" si="22"/>
        <v>0</v>
      </c>
      <c r="S248" s="33">
        <f t="shared" si="23"/>
        <v>0</v>
      </c>
      <c r="T248" s="33">
        <f t="shared" si="24"/>
        <v>0</v>
      </c>
    </row>
    <row r="249" spans="1:20" hidden="1" x14ac:dyDescent="0.15">
      <c r="A249" s="17">
        <v>245</v>
      </c>
      <c r="B249" s="6" t="s">
        <v>353</v>
      </c>
      <c r="C249" s="6" t="s">
        <v>210</v>
      </c>
      <c r="D249" s="29">
        <v>2003</v>
      </c>
      <c r="E249" s="7">
        <v>-73</v>
      </c>
      <c r="F249" s="7"/>
      <c r="G249" s="7" t="s">
        <v>56</v>
      </c>
      <c r="H249" s="33">
        <v>0</v>
      </c>
      <c r="I249" s="22">
        <v>2</v>
      </c>
      <c r="J249" s="23">
        <v>2</v>
      </c>
      <c r="K249" s="14">
        <f t="shared" si="19"/>
        <v>10</v>
      </c>
      <c r="L249" s="42">
        <v>1</v>
      </c>
      <c r="M249" s="43">
        <v>2</v>
      </c>
      <c r="N249" s="44">
        <f t="shared" si="20"/>
        <v>14</v>
      </c>
      <c r="O249" s="22"/>
      <c r="P249" s="23"/>
      <c r="Q249" s="14">
        <f t="shared" si="21"/>
        <v>0</v>
      </c>
      <c r="R249" s="33">
        <f t="shared" si="22"/>
        <v>10</v>
      </c>
      <c r="S249" s="33">
        <f t="shared" si="23"/>
        <v>10</v>
      </c>
      <c r="T249" s="33">
        <f t="shared" si="24"/>
        <v>14</v>
      </c>
    </row>
    <row r="250" spans="1:20" x14ac:dyDescent="0.15">
      <c r="A250" s="17">
        <v>110</v>
      </c>
      <c r="B250" s="6" t="s">
        <v>163</v>
      </c>
      <c r="C250" s="6" t="s">
        <v>99</v>
      </c>
      <c r="D250" s="29">
        <v>1999</v>
      </c>
      <c r="E250" s="7">
        <v>-49</v>
      </c>
      <c r="F250" s="49"/>
      <c r="G250" s="7" t="s">
        <v>56</v>
      </c>
      <c r="H250" s="33">
        <v>0</v>
      </c>
      <c r="I250" s="22"/>
      <c r="J250" s="23"/>
      <c r="K250" s="14">
        <f t="shared" si="19"/>
        <v>0</v>
      </c>
      <c r="L250" s="42"/>
      <c r="M250" s="43"/>
      <c r="N250" s="44">
        <f t="shared" si="20"/>
        <v>0</v>
      </c>
      <c r="O250" s="22"/>
      <c r="P250" s="23"/>
      <c r="Q250" s="14">
        <f t="shared" si="21"/>
        <v>0</v>
      </c>
      <c r="R250" s="33">
        <f t="shared" si="22"/>
        <v>0</v>
      </c>
      <c r="S250" s="33">
        <f t="shared" si="23"/>
        <v>0</v>
      </c>
      <c r="T250" s="33">
        <f t="shared" si="24"/>
        <v>0</v>
      </c>
    </row>
    <row r="251" spans="1:20" hidden="1" x14ac:dyDescent="0.15">
      <c r="A251" s="17">
        <v>247</v>
      </c>
      <c r="B251" s="6" t="s">
        <v>387</v>
      </c>
      <c r="C251" s="6" t="s">
        <v>105</v>
      </c>
      <c r="D251" s="29">
        <v>2001</v>
      </c>
      <c r="E251" s="7">
        <v>-62</v>
      </c>
      <c r="F251" s="7"/>
      <c r="G251" s="7" t="s">
        <v>56</v>
      </c>
      <c r="H251" s="33">
        <v>0</v>
      </c>
      <c r="I251" s="22"/>
      <c r="J251" s="23"/>
      <c r="K251" s="14">
        <f t="shared" si="19"/>
        <v>0</v>
      </c>
      <c r="L251" s="42">
        <v>9</v>
      </c>
      <c r="M251" s="43">
        <v>0</v>
      </c>
      <c r="N251" s="44">
        <f t="shared" si="20"/>
        <v>1.5</v>
      </c>
      <c r="O251" s="22"/>
      <c r="P251" s="23"/>
      <c r="Q251" s="14">
        <f t="shared" si="21"/>
        <v>0</v>
      </c>
      <c r="R251" s="33">
        <f t="shared" si="22"/>
        <v>0</v>
      </c>
      <c r="S251" s="33">
        <f t="shared" si="23"/>
        <v>0</v>
      </c>
      <c r="T251" s="33">
        <f t="shared" si="24"/>
        <v>1.5</v>
      </c>
    </row>
    <row r="252" spans="1:20" x14ac:dyDescent="0.15">
      <c r="A252" s="17">
        <v>110</v>
      </c>
      <c r="B252" s="6" t="s">
        <v>360</v>
      </c>
      <c r="C252" s="6" t="s">
        <v>0</v>
      </c>
      <c r="D252" s="29">
        <v>2000</v>
      </c>
      <c r="E252" s="7">
        <v>-57</v>
      </c>
      <c r="F252" s="49"/>
      <c r="G252" s="7" t="s">
        <v>56</v>
      </c>
      <c r="H252" s="33">
        <v>1.2320000000000002</v>
      </c>
      <c r="I252" s="22"/>
      <c r="J252" s="23"/>
      <c r="K252" s="14">
        <f t="shared" si="19"/>
        <v>0</v>
      </c>
      <c r="L252" s="42"/>
      <c r="M252" s="43"/>
      <c r="N252" s="44">
        <f t="shared" si="20"/>
        <v>0</v>
      </c>
      <c r="O252" s="22"/>
      <c r="P252" s="23"/>
      <c r="Q252" s="14">
        <f t="shared" si="21"/>
        <v>0</v>
      </c>
      <c r="R252" s="33">
        <f t="shared" si="22"/>
        <v>1.2320000000000002</v>
      </c>
      <c r="S252" s="33">
        <f t="shared" si="23"/>
        <v>1.2320000000000002</v>
      </c>
      <c r="T252" s="33">
        <f t="shared" si="24"/>
        <v>0</v>
      </c>
    </row>
    <row r="253" spans="1:20" x14ac:dyDescent="0.15">
      <c r="A253" s="17">
        <v>110</v>
      </c>
      <c r="B253" s="8" t="s">
        <v>351</v>
      </c>
      <c r="C253" s="8" t="s">
        <v>124</v>
      </c>
      <c r="D253" s="7">
        <v>1999</v>
      </c>
      <c r="E253" s="7">
        <v>-80</v>
      </c>
      <c r="F253" s="49"/>
      <c r="G253" s="7" t="s">
        <v>55</v>
      </c>
      <c r="H253" s="33">
        <v>0</v>
      </c>
      <c r="I253" s="23">
        <v>5</v>
      </c>
      <c r="J253" s="23">
        <v>0</v>
      </c>
      <c r="K253" s="14">
        <f t="shared" si="19"/>
        <v>2.16</v>
      </c>
      <c r="L253" s="43"/>
      <c r="M253" s="43"/>
      <c r="N253" s="44">
        <f t="shared" si="20"/>
        <v>0</v>
      </c>
      <c r="O253" s="23"/>
      <c r="P253" s="23"/>
      <c r="Q253" s="14">
        <f t="shared" si="21"/>
        <v>0</v>
      </c>
      <c r="R253" s="33">
        <f t="shared" si="22"/>
        <v>2.16</v>
      </c>
      <c r="S253" s="33">
        <f t="shared" si="23"/>
        <v>2.16</v>
      </c>
      <c r="T253" s="33">
        <f t="shared" si="24"/>
        <v>0</v>
      </c>
    </row>
    <row r="254" spans="1:20" hidden="1" x14ac:dyDescent="0.15">
      <c r="A254" s="17">
        <v>250</v>
      </c>
      <c r="B254" s="6" t="s">
        <v>38</v>
      </c>
      <c r="C254" s="6" t="s">
        <v>62</v>
      </c>
      <c r="D254" s="29">
        <v>1998</v>
      </c>
      <c r="E254" s="7">
        <v>-53</v>
      </c>
      <c r="F254" s="7"/>
      <c r="G254" s="7" t="s">
        <v>56</v>
      </c>
      <c r="H254" s="33">
        <v>2.532</v>
      </c>
      <c r="I254" s="22"/>
      <c r="J254" s="23"/>
      <c r="K254" s="14">
        <f t="shared" si="19"/>
        <v>0</v>
      </c>
      <c r="L254" s="42"/>
      <c r="M254" s="43"/>
      <c r="N254" s="44">
        <f t="shared" si="20"/>
        <v>0</v>
      </c>
      <c r="O254" s="22"/>
      <c r="P254" s="23"/>
      <c r="Q254" s="14">
        <f t="shared" si="21"/>
        <v>0</v>
      </c>
      <c r="R254" s="33">
        <f t="shared" si="22"/>
        <v>2.532</v>
      </c>
      <c r="S254" s="33" t="str">
        <f t="shared" si="23"/>
        <v>n/d</v>
      </c>
      <c r="T254" s="33">
        <f t="shared" si="24"/>
        <v>0</v>
      </c>
    </row>
    <row r="255" spans="1:20" x14ac:dyDescent="0.15">
      <c r="A255" s="17">
        <v>110</v>
      </c>
      <c r="B255" s="6" t="s">
        <v>257</v>
      </c>
      <c r="C255" s="6" t="s">
        <v>202</v>
      </c>
      <c r="D255" s="29">
        <v>2000</v>
      </c>
      <c r="E255" s="7">
        <v>-68</v>
      </c>
      <c r="F255" s="49"/>
      <c r="G255" s="26" t="s">
        <v>55</v>
      </c>
      <c r="H255" s="33">
        <v>0.21600000000000003</v>
      </c>
      <c r="I255" s="22"/>
      <c r="J255" s="23"/>
      <c r="K255" s="14">
        <f t="shared" si="19"/>
        <v>0</v>
      </c>
      <c r="L255" s="42"/>
      <c r="M255" s="43"/>
      <c r="N255" s="44">
        <f t="shared" si="20"/>
        <v>0</v>
      </c>
      <c r="O255" s="22"/>
      <c r="P255" s="23"/>
      <c r="Q255" s="14">
        <f t="shared" si="21"/>
        <v>0</v>
      </c>
      <c r="R255" s="33">
        <f t="shared" si="22"/>
        <v>0.21600000000000003</v>
      </c>
      <c r="S255" s="33">
        <f t="shared" si="23"/>
        <v>0.21600000000000003</v>
      </c>
      <c r="T255" s="33">
        <f t="shared" si="24"/>
        <v>0</v>
      </c>
    </row>
    <row r="256" spans="1:20" x14ac:dyDescent="0.15">
      <c r="A256" s="17">
        <v>110</v>
      </c>
      <c r="B256" s="6" t="s">
        <v>175</v>
      </c>
      <c r="C256" s="6" t="s">
        <v>176</v>
      </c>
      <c r="D256" s="29">
        <v>2002</v>
      </c>
      <c r="E256" s="7">
        <v>-58</v>
      </c>
      <c r="F256" s="49"/>
      <c r="G256" s="7" t="s">
        <v>55</v>
      </c>
      <c r="H256" s="33">
        <v>0</v>
      </c>
      <c r="I256" s="22"/>
      <c r="J256" s="23"/>
      <c r="K256" s="14">
        <f t="shared" si="19"/>
        <v>0</v>
      </c>
      <c r="L256" s="42"/>
      <c r="M256" s="43"/>
      <c r="N256" s="44">
        <f t="shared" si="20"/>
        <v>0</v>
      </c>
      <c r="O256" s="22"/>
      <c r="P256" s="23"/>
      <c r="Q256" s="14">
        <f t="shared" si="21"/>
        <v>0</v>
      </c>
      <c r="R256" s="33">
        <f t="shared" si="22"/>
        <v>0</v>
      </c>
      <c r="S256" s="33">
        <f t="shared" si="23"/>
        <v>0</v>
      </c>
      <c r="T256" s="33">
        <f t="shared" si="24"/>
        <v>0</v>
      </c>
    </row>
    <row r="257" spans="1:20" x14ac:dyDescent="0.15">
      <c r="A257" s="17">
        <v>110</v>
      </c>
      <c r="B257" s="6" t="s">
        <v>20</v>
      </c>
      <c r="C257" s="6" t="s">
        <v>76</v>
      </c>
      <c r="D257" s="29">
        <v>2000</v>
      </c>
      <c r="E257" s="7">
        <v>-68</v>
      </c>
      <c r="F257" s="49"/>
      <c r="G257" s="7" t="s">
        <v>55</v>
      </c>
      <c r="H257" s="33">
        <v>0.85600000000000009</v>
      </c>
      <c r="I257" s="22"/>
      <c r="J257" s="23"/>
      <c r="K257" s="14">
        <f t="shared" si="19"/>
        <v>0</v>
      </c>
      <c r="L257" s="42"/>
      <c r="M257" s="43"/>
      <c r="N257" s="44">
        <f t="shared" si="20"/>
        <v>0</v>
      </c>
      <c r="O257" s="22"/>
      <c r="P257" s="23"/>
      <c r="Q257" s="14">
        <f t="shared" si="21"/>
        <v>0</v>
      </c>
      <c r="R257" s="33">
        <f t="shared" si="22"/>
        <v>0.85600000000000009</v>
      </c>
      <c r="S257" s="33">
        <f t="shared" si="23"/>
        <v>0.85600000000000009</v>
      </c>
      <c r="T257" s="33">
        <f t="shared" si="24"/>
        <v>0</v>
      </c>
    </row>
    <row r="258" spans="1:20" x14ac:dyDescent="0.15">
      <c r="A258" s="17">
        <v>110</v>
      </c>
      <c r="B258" s="27" t="s">
        <v>275</v>
      </c>
      <c r="C258" s="27" t="s">
        <v>100</v>
      </c>
      <c r="D258" s="7">
        <v>1997</v>
      </c>
      <c r="E258" s="7">
        <v>-57</v>
      </c>
      <c r="F258" s="49"/>
      <c r="G258" s="26" t="s">
        <v>56</v>
      </c>
      <c r="H258" s="33">
        <v>1.2800000000000002</v>
      </c>
      <c r="I258" s="23"/>
      <c r="J258" s="23"/>
      <c r="K258" s="14">
        <f t="shared" si="19"/>
        <v>0</v>
      </c>
      <c r="L258" s="43"/>
      <c r="M258" s="43"/>
      <c r="N258" s="44">
        <f t="shared" si="20"/>
        <v>0</v>
      </c>
      <c r="O258" s="23"/>
      <c r="P258" s="23"/>
      <c r="Q258" s="14">
        <f t="shared" si="21"/>
        <v>0</v>
      </c>
      <c r="R258" s="33">
        <f t="shared" si="22"/>
        <v>1.2800000000000002</v>
      </c>
      <c r="S258" s="33" t="str">
        <f t="shared" si="23"/>
        <v>n/d</v>
      </c>
      <c r="T258" s="33">
        <f t="shared" si="24"/>
        <v>0</v>
      </c>
    </row>
    <row r="259" spans="1:20" hidden="1" x14ac:dyDescent="0.15">
      <c r="A259" s="17">
        <v>255</v>
      </c>
      <c r="B259" s="6" t="s">
        <v>215</v>
      </c>
      <c r="C259" s="6" t="s">
        <v>80</v>
      </c>
      <c r="D259" s="29">
        <v>2002</v>
      </c>
      <c r="E259" s="7">
        <v>-46</v>
      </c>
      <c r="F259" s="7"/>
      <c r="G259" s="7" t="s">
        <v>56</v>
      </c>
      <c r="H259" s="33">
        <v>1.2000000000000002</v>
      </c>
      <c r="I259" s="22"/>
      <c r="J259" s="23"/>
      <c r="K259" s="14">
        <f t="shared" si="19"/>
        <v>0</v>
      </c>
      <c r="L259" s="42"/>
      <c r="M259" s="43"/>
      <c r="N259" s="44">
        <f t="shared" si="20"/>
        <v>0</v>
      </c>
      <c r="O259" s="22"/>
      <c r="P259" s="23"/>
      <c r="Q259" s="14">
        <f t="shared" si="21"/>
        <v>0</v>
      </c>
      <c r="R259" s="33">
        <f t="shared" si="22"/>
        <v>1.2000000000000002</v>
      </c>
      <c r="S259" s="33">
        <f t="shared" si="23"/>
        <v>1.2000000000000002</v>
      </c>
      <c r="T259" s="33">
        <f t="shared" si="24"/>
        <v>0</v>
      </c>
    </row>
    <row r="260" spans="1:20" x14ac:dyDescent="0.15">
      <c r="A260" s="17">
        <v>110</v>
      </c>
      <c r="B260" s="6" t="s">
        <v>286</v>
      </c>
      <c r="C260" s="6" t="s">
        <v>287</v>
      </c>
      <c r="D260" s="29">
        <v>1991</v>
      </c>
      <c r="E260" s="7">
        <v>-49</v>
      </c>
      <c r="F260" s="49"/>
      <c r="G260" s="26" t="s">
        <v>56</v>
      </c>
      <c r="H260" s="33">
        <v>2.2120000000000002</v>
      </c>
      <c r="I260" s="22"/>
      <c r="J260" s="23"/>
      <c r="K260" s="14">
        <f t="shared" si="19"/>
        <v>0</v>
      </c>
      <c r="L260" s="42"/>
      <c r="M260" s="43"/>
      <c r="N260" s="44">
        <f t="shared" si="20"/>
        <v>0</v>
      </c>
      <c r="O260" s="22"/>
      <c r="P260" s="23"/>
      <c r="Q260" s="14">
        <f t="shared" si="21"/>
        <v>0</v>
      </c>
      <c r="R260" s="33">
        <f t="shared" si="22"/>
        <v>2.2120000000000002</v>
      </c>
      <c r="S260" s="33" t="str">
        <f t="shared" si="23"/>
        <v>n/d</v>
      </c>
      <c r="T260" s="33">
        <f t="shared" si="24"/>
        <v>0</v>
      </c>
    </row>
    <row r="261" spans="1:20" x14ac:dyDescent="0.15">
      <c r="A261" s="17">
        <v>110</v>
      </c>
      <c r="B261" s="6" t="s">
        <v>50</v>
      </c>
      <c r="C261" s="8" t="s">
        <v>96</v>
      </c>
      <c r="D261" s="7">
        <v>1998</v>
      </c>
      <c r="E261" s="7">
        <v>-67</v>
      </c>
      <c r="F261" s="49"/>
      <c r="G261" s="7" t="s">
        <v>56</v>
      </c>
      <c r="H261" s="33">
        <v>0</v>
      </c>
      <c r="I261" s="22"/>
      <c r="J261" s="23"/>
      <c r="K261" s="14">
        <f t="shared" ref="K261:K318" si="25">($K$3*(IF(I261=1,5,IF(I261=2,3,IF(I261=3,1.8,IF(I261=5,1.08,IF(I261=9,0.75,IF(I261=17,0.53,IF(I261=33,0.37,IF(I261&gt;=65,0.26,0))))))))))+(J261*1*$K$3)</f>
        <v>0</v>
      </c>
      <c r="L261" s="42"/>
      <c r="M261" s="43"/>
      <c r="N261" s="44">
        <f t="shared" ref="N261:N316" si="26">($N$3*(IF(L261=1,5,IF(L261=2,3,IF(L261=3,1.8,IF(L261=5,1.08,IF(L261=9,0.75,IF(L261=17,0.53,IF(L261=33,0.37,IF(L261&gt;=65,0.26,0))))))))))+(M261*1*$N$3)</f>
        <v>0</v>
      </c>
      <c r="O261" s="22"/>
      <c r="P261" s="23"/>
      <c r="Q261" s="14">
        <f t="shared" ref="Q261:Q316" si="27">($Q$3*(IF(O261=1,5,IF(O261=2,3,IF(O261=3,1.8,IF(O261=5,1.08,IF(O261=9,0.75,IF(O261=17,0.53,IF(O261=33,0.37,IF(O261&gt;=65,0.26,0))))))))))+(P261*1*$Q$3)</f>
        <v>0</v>
      </c>
      <c r="R261" s="33">
        <f t="shared" ref="R261:R318" si="28">H261+K261</f>
        <v>0</v>
      </c>
      <c r="S261" s="33" t="str">
        <f t="shared" ref="S261:S318" si="29">IF(D261&gt;1998,H261+K261,"n/d")</f>
        <v>n/d</v>
      </c>
      <c r="T261" s="33">
        <f t="shared" si="24"/>
        <v>0</v>
      </c>
    </row>
    <row r="262" spans="1:20" hidden="1" x14ac:dyDescent="0.15">
      <c r="A262" s="17">
        <v>258</v>
      </c>
      <c r="B262" s="6" t="s">
        <v>15</v>
      </c>
      <c r="C262" s="6" t="s">
        <v>0</v>
      </c>
      <c r="D262" s="29">
        <v>2001</v>
      </c>
      <c r="E262" s="7">
        <v>-54</v>
      </c>
      <c r="F262" s="7"/>
      <c r="G262" s="7" t="s">
        <v>55</v>
      </c>
      <c r="H262" s="33">
        <v>2.3000000000000003</v>
      </c>
      <c r="I262" s="22">
        <v>3</v>
      </c>
      <c r="J262" s="23">
        <v>0</v>
      </c>
      <c r="K262" s="14">
        <f t="shared" si="25"/>
        <v>3.6</v>
      </c>
      <c r="L262" s="42"/>
      <c r="M262" s="43"/>
      <c r="N262" s="44">
        <f t="shared" si="26"/>
        <v>0</v>
      </c>
      <c r="O262" s="22"/>
      <c r="P262" s="23"/>
      <c r="Q262" s="14">
        <f t="shared" si="27"/>
        <v>0</v>
      </c>
      <c r="R262" s="33">
        <f t="shared" si="28"/>
        <v>5.9</v>
      </c>
      <c r="S262" s="33">
        <f t="shared" si="29"/>
        <v>5.9</v>
      </c>
      <c r="T262" s="33">
        <f t="shared" si="24"/>
        <v>0</v>
      </c>
    </row>
    <row r="263" spans="1:20" x14ac:dyDescent="0.15">
      <c r="A263" s="17">
        <v>110</v>
      </c>
      <c r="B263" s="6" t="s">
        <v>352</v>
      </c>
      <c r="C263" s="6" t="s">
        <v>0</v>
      </c>
      <c r="D263" s="29">
        <v>2000</v>
      </c>
      <c r="E263" s="7">
        <v>-67</v>
      </c>
      <c r="F263" s="49"/>
      <c r="G263" s="7" t="s">
        <v>56</v>
      </c>
      <c r="H263" s="33">
        <v>0.72000000000000008</v>
      </c>
      <c r="I263" s="22"/>
      <c r="J263" s="23"/>
      <c r="K263" s="14">
        <f t="shared" si="25"/>
        <v>0</v>
      </c>
      <c r="L263" s="42"/>
      <c r="M263" s="43"/>
      <c r="N263" s="44">
        <f t="shared" si="26"/>
        <v>0</v>
      </c>
      <c r="O263" s="22"/>
      <c r="P263" s="23"/>
      <c r="Q263" s="14">
        <f t="shared" si="27"/>
        <v>0</v>
      </c>
      <c r="R263" s="33">
        <f t="shared" si="28"/>
        <v>0.72000000000000008</v>
      </c>
      <c r="S263" s="33">
        <f t="shared" si="29"/>
        <v>0.72000000000000008</v>
      </c>
      <c r="T263" s="33">
        <f t="shared" ref="T263:T316" si="30">N263+Q263</f>
        <v>0</v>
      </c>
    </row>
    <row r="264" spans="1:20" x14ac:dyDescent="0.15">
      <c r="A264" s="17">
        <v>110</v>
      </c>
      <c r="B264" s="6" t="s">
        <v>43</v>
      </c>
      <c r="C264" s="6" t="s">
        <v>105</v>
      </c>
      <c r="D264" s="29">
        <v>2001</v>
      </c>
      <c r="E264" s="7">
        <v>-57</v>
      </c>
      <c r="F264" s="49"/>
      <c r="G264" s="7" t="s">
        <v>56</v>
      </c>
      <c r="H264" s="33">
        <v>0</v>
      </c>
      <c r="I264" s="22">
        <v>5</v>
      </c>
      <c r="J264" s="23">
        <v>0</v>
      </c>
      <c r="K264" s="14">
        <f t="shared" si="25"/>
        <v>2.16</v>
      </c>
      <c r="L264" s="42"/>
      <c r="M264" s="43"/>
      <c r="N264" s="44">
        <f t="shared" si="26"/>
        <v>0</v>
      </c>
      <c r="O264" s="22"/>
      <c r="P264" s="23"/>
      <c r="Q264" s="14">
        <f t="shared" si="27"/>
        <v>0</v>
      </c>
      <c r="R264" s="33">
        <f t="shared" si="28"/>
        <v>2.16</v>
      </c>
      <c r="S264" s="33">
        <f t="shared" si="29"/>
        <v>2.16</v>
      </c>
      <c r="T264" s="33">
        <f t="shared" si="30"/>
        <v>0</v>
      </c>
    </row>
    <row r="265" spans="1:20" hidden="1" x14ac:dyDescent="0.15">
      <c r="A265" s="17">
        <v>261</v>
      </c>
      <c r="B265" s="27" t="s">
        <v>334</v>
      </c>
      <c r="C265" s="27" t="s">
        <v>247</v>
      </c>
      <c r="D265" s="7">
        <v>2001</v>
      </c>
      <c r="E265" s="7">
        <v>-63</v>
      </c>
      <c r="F265" s="7"/>
      <c r="G265" s="26" t="s">
        <v>55</v>
      </c>
      <c r="H265" s="33">
        <v>0.41600000000000004</v>
      </c>
      <c r="I265" s="23"/>
      <c r="J265" s="23"/>
      <c r="K265" s="14">
        <f t="shared" si="25"/>
        <v>0</v>
      </c>
      <c r="L265" s="43"/>
      <c r="M265" s="43"/>
      <c r="N265" s="44">
        <f t="shared" si="26"/>
        <v>0</v>
      </c>
      <c r="O265" s="23"/>
      <c r="P265" s="23"/>
      <c r="Q265" s="14">
        <f t="shared" si="27"/>
        <v>0</v>
      </c>
      <c r="R265" s="33">
        <f t="shared" si="28"/>
        <v>0.41600000000000004</v>
      </c>
      <c r="S265" s="33">
        <f t="shared" si="29"/>
        <v>0.41600000000000004</v>
      </c>
      <c r="T265" s="33">
        <f t="shared" si="30"/>
        <v>0</v>
      </c>
    </row>
    <row r="266" spans="1:20" hidden="1" x14ac:dyDescent="0.15">
      <c r="A266" s="17">
        <v>262</v>
      </c>
      <c r="B266" s="6" t="s">
        <v>191</v>
      </c>
      <c r="C266" s="6" t="s">
        <v>91</v>
      </c>
      <c r="D266" s="29">
        <v>2000</v>
      </c>
      <c r="E266" s="7">
        <v>-54</v>
      </c>
      <c r="F266" s="7"/>
      <c r="G266" s="7" t="s">
        <v>55</v>
      </c>
      <c r="H266" s="33">
        <v>0</v>
      </c>
      <c r="I266" s="22"/>
      <c r="J266" s="23"/>
      <c r="K266" s="14">
        <f t="shared" si="25"/>
        <v>0</v>
      </c>
      <c r="L266" s="42"/>
      <c r="M266" s="43"/>
      <c r="N266" s="44">
        <f t="shared" si="26"/>
        <v>0</v>
      </c>
      <c r="O266" s="22"/>
      <c r="P266" s="23"/>
      <c r="Q266" s="14">
        <f t="shared" si="27"/>
        <v>0</v>
      </c>
      <c r="R266" s="33">
        <f t="shared" si="28"/>
        <v>0</v>
      </c>
      <c r="S266" s="33">
        <f t="shared" si="29"/>
        <v>0</v>
      </c>
      <c r="T266" s="33">
        <f t="shared" si="30"/>
        <v>0</v>
      </c>
    </row>
    <row r="267" spans="1:20" hidden="1" x14ac:dyDescent="0.15">
      <c r="A267" s="17">
        <v>263</v>
      </c>
      <c r="B267" s="6" t="s">
        <v>22</v>
      </c>
      <c r="C267" s="6" t="s">
        <v>76</v>
      </c>
      <c r="D267" s="29">
        <v>2001</v>
      </c>
      <c r="E267" s="7">
        <v>-74</v>
      </c>
      <c r="F267" s="7"/>
      <c r="G267" s="7" t="s">
        <v>55</v>
      </c>
      <c r="H267" s="33">
        <v>4.8480000000000008</v>
      </c>
      <c r="I267" s="22"/>
      <c r="J267" s="23"/>
      <c r="K267" s="14">
        <f t="shared" si="25"/>
        <v>0</v>
      </c>
      <c r="L267" s="42"/>
      <c r="M267" s="43"/>
      <c r="N267" s="44">
        <f t="shared" si="26"/>
        <v>0</v>
      </c>
      <c r="O267" s="22"/>
      <c r="P267" s="23"/>
      <c r="Q267" s="14">
        <f t="shared" si="27"/>
        <v>0</v>
      </c>
      <c r="R267" s="33">
        <f t="shared" si="28"/>
        <v>4.8480000000000008</v>
      </c>
      <c r="S267" s="33">
        <f t="shared" si="29"/>
        <v>4.8480000000000008</v>
      </c>
      <c r="T267" s="33">
        <f t="shared" si="30"/>
        <v>0</v>
      </c>
    </row>
    <row r="268" spans="1:20" x14ac:dyDescent="0.15">
      <c r="A268" s="17">
        <v>110</v>
      </c>
      <c r="B268" s="8" t="s">
        <v>155</v>
      </c>
      <c r="C268" s="8" t="s">
        <v>102</v>
      </c>
      <c r="D268" s="7">
        <v>1997</v>
      </c>
      <c r="E268" s="7">
        <v>-67</v>
      </c>
      <c r="F268" s="49"/>
      <c r="G268" s="7" t="s">
        <v>56</v>
      </c>
      <c r="H268" s="33">
        <v>0.51200000000000001</v>
      </c>
      <c r="I268" s="23">
        <v>5</v>
      </c>
      <c r="J268" s="23">
        <v>0</v>
      </c>
      <c r="K268" s="14">
        <f t="shared" si="25"/>
        <v>2.16</v>
      </c>
      <c r="L268" s="43"/>
      <c r="M268" s="43"/>
      <c r="N268" s="44">
        <f t="shared" si="26"/>
        <v>0</v>
      </c>
      <c r="O268" s="23"/>
      <c r="P268" s="23"/>
      <c r="Q268" s="14">
        <f t="shared" si="27"/>
        <v>0</v>
      </c>
      <c r="R268" s="33">
        <f t="shared" si="28"/>
        <v>2.6720000000000002</v>
      </c>
      <c r="S268" s="33" t="str">
        <f t="shared" si="29"/>
        <v>n/d</v>
      </c>
      <c r="T268" s="33">
        <f t="shared" si="30"/>
        <v>0</v>
      </c>
    </row>
    <row r="269" spans="1:20" hidden="1" x14ac:dyDescent="0.15">
      <c r="A269" s="17">
        <v>265</v>
      </c>
      <c r="B269" s="6" t="s">
        <v>116</v>
      </c>
      <c r="C269" s="8" t="s">
        <v>102</v>
      </c>
      <c r="D269" s="7">
        <v>2001</v>
      </c>
      <c r="E269" s="7">
        <v>-73</v>
      </c>
      <c r="F269" s="7"/>
      <c r="G269" s="7" t="s">
        <v>56</v>
      </c>
      <c r="H269" s="33">
        <v>0</v>
      </c>
      <c r="I269" s="22"/>
      <c r="J269" s="23"/>
      <c r="K269" s="14">
        <f t="shared" si="25"/>
        <v>0</v>
      </c>
      <c r="L269" s="42"/>
      <c r="M269" s="43"/>
      <c r="N269" s="44">
        <f t="shared" si="26"/>
        <v>0</v>
      </c>
      <c r="O269" s="22"/>
      <c r="P269" s="23"/>
      <c r="Q269" s="14">
        <f t="shared" si="27"/>
        <v>0</v>
      </c>
      <c r="R269" s="33">
        <f t="shared" si="28"/>
        <v>0</v>
      </c>
      <c r="S269" s="33">
        <f t="shared" si="29"/>
        <v>0</v>
      </c>
      <c r="T269" s="33">
        <f t="shared" si="30"/>
        <v>0</v>
      </c>
    </row>
    <row r="270" spans="1:20" x14ac:dyDescent="0.15">
      <c r="A270" s="17">
        <v>110</v>
      </c>
      <c r="B270" s="6" t="s">
        <v>237</v>
      </c>
      <c r="C270" s="6" t="s">
        <v>68</v>
      </c>
      <c r="D270" s="29">
        <v>2002</v>
      </c>
      <c r="E270" s="7">
        <v>-49</v>
      </c>
      <c r="F270" s="49"/>
      <c r="G270" s="7" t="s">
        <v>56</v>
      </c>
      <c r="H270" s="33">
        <v>0</v>
      </c>
      <c r="I270" s="22"/>
      <c r="J270" s="23"/>
      <c r="K270" s="14">
        <f t="shared" si="25"/>
        <v>0</v>
      </c>
      <c r="L270" s="42"/>
      <c r="M270" s="43"/>
      <c r="N270" s="44">
        <f t="shared" si="26"/>
        <v>0</v>
      </c>
      <c r="O270" s="22"/>
      <c r="P270" s="23"/>
      <c r="Q270" s="14">
        <f t="shared" si="27"/>
        <v>0</v>
      </c>
      <c r="R270" s="33">
        <f t="shared" si="28"/>
        <v>0</v>
      </c>
      <c r="S270" s="33">
        <f t="shared" si="29"/>
        <v>0</v>
      </c>
      <c r="T270" s="33">
        <f t="shared" si="30"/>
        <v>0</v>
      </c>
    </row>
    <row r="271" spans="1:20" hidden="1" x14ac:dyDescent="0.15">
      <c r="A271" s="17">
        <v>267</v>
      </c>
      <c r="B271" s="6" t="s">
        <v>114</v>
      </c>
      <c r="C271" s="6" t="s">
        <v>83</v>
      </c>
      <c r="D271" s="29">
        <v>2001</v>
      </c>
      <c r="E271" s="7">
        <v>-73</v>
      </c>
      <c r="F271" s="7"/>
      <c r="G271" s="7" t="s">
        <v>56</v>
      </c>
      <c r="H271" s="33">
        <v>0</v>
      </c>
      <c r="I271" s="22"/>
      <c r="J271" s="23"/>
      <c r="K271" s="14">
        <f t="shared" si="25"/>
        <v>0</v>
      </c>
      <c r="L271" s="42"/>
      <c r="M271" s="43"/>
      <c r="N271" s="44">
        <f t="shared" si="26"/>
        <v>0</v>
      </c>
      <c r="O271" s="22"/>
      <c r="P271" s="23"/>
      <c r="Q271" s="14">
        <f t="shared" si="27"/>
        <v>0</v>
      </c>
      <c r="R271" s="33">
        <f t="shared" si="28"/>
        <v>0</v>
      </c>
      <c r="S271" s="33">
        <f t="shared" si="29"/>
        <v>0</v>
      </c>
      <c r="T271" s="33">
        <f t="shared" si="30"/>
        <v>0</v>
      </c>
    </row>
    <row r="272" spans="1:20" x14ac:dyDescent="0.15">
      <c r="A272" s="17">
        <v>110</v>
      </c>
      <c r="B272" s="6" t="s">
        <v>317</v>
      </c>
      <c r="C272" s="6" t="s">
        <v>80</v>
      </c>
      <c r="D272" s="29">
        <v>2002</v>
      </c>
      <c r="E272" s="7">
        <v>-49</v>
      </c>
      <c r="F272" s="49"/>
      <c r="G272" s="7" t="s">
        <v>56</v>
      </c>
      <c r="H272" s="33">
        <v>0.43200000000000005</v>
      </c>
      <c r="I272" s="22">
        <v>5</v>
      </c>
      <c r="J272" s="23">
        <v>0</v>
      </c>
      <c r="K272" s="14">
        <f t="shared" si="25"/>
        <v>2.16</v>
      </c>
      <c r="L272" s="42"/>
      <c r="M272" s="43"/>
      <c r="N272" s="44">
        <f t="shared" si="26"/>
        <v>0</v>
      </c>
      <c r="O272" s="22"/>
      <c r="P272" s="23"/>
      <c r="Q272" s="14">
        <f t="shared" si="27"/>
        <v>0</v>
      </c>
      <c r="R272" s="33">
        <f t="shared" si="28"/>
        <v>2.5920000000000001</v>
      </c>
      <c r="S272" s="33">
        <f t="shared" si="29"/>
        <v>2.5920000000000001</v>
      </c>
      <c r="T272" s="33">
        <f t="shared" si="30"/>
        <v>0</v>
      </c>
    </row>
    <row r="273" spans="1:20" hidden="1" x14ac:dyDescent="0.15">
      <c r="A273" s="17">
        <v>269</v>
      </c>
      <c r="B273" s="6" t="s">
        <v>214</v>
      </c>
      <c r="C273" s="6" t="s">
        <v>4</v>
      </c>
      <c r="D273" s="29">
        <v>2002</v>
      </c>
      <c r="E273" s="7">
        <v>-46</v>
      </c>
      <c r="F273" s="7"/>
      <c r="G273" s="7" t="s">
        <v>56</v>
      </c>
      <c r="H273" s="33">
        <v>3</v>
      </c>
      <c r="I273" s="22">
        <v>1</v>
      </c>
      <c r="J273" s="23">
        <v>1</v>
      </c>
      <c r="K273" s="14">
        <f t="shared" si="25"/>
        <v>12</v>
      </c>
      <c r="L273" s="42">
        <v>1</v>
      </c>
      <c r="M273" s="43">
        <v>1</v>
      </c>
      <c r="N273" s="44">
        <f t="shared" si="26"/>
        <v>12</v>
      </c>
      <c r="O273" s="22">
        <v>9</v>
      </c>
      <c r="P273" s="23">
        <v>0</v>
      </c>
      <c r="Q273" s="14">
        <f t="shared" si="27"/>
        <v>3</v>
      </c>
      <c r="R273" s="33">
        <f t="shared" si="28"/>
        <v>15</v>
      </c>
      <c r="S273" s="33">
        <f t="shared" si="29"/>
        <v>15</v>
      </c>
      <c r="T273" s="33">
        <f t="shared" si="30"/>
        <v>15</v>
      </c>
    </row>
    <row r="274" spans="1:20" x14ac:dyDescent="0.15">
      <c r="A274" s="17">
        <v>110</v>
      </c>
      <c r="B274" s="8" t="s">
        <v>140</v>
      </c>
      <c r="C274" s="8" t="s">
        <v>141</v>
      </c>
      <c r="D274" s="7">
        <v>1998</v>
      </c>
      <c r="E274" s="7">
        <v>-68</v>
      </c>
      <c r="F274" s="49"/>
      <c r="G274" s="7" t="s">
        <v>55</v>
      </c>
      <c r="H274" s="33">
        <v>0</v>
      </c>
      <c r="I274" s="23"/>
      <c r="J274" s="23"/>
      <c r="K274" s="14">
        <f t="shared" si="25"/>
        <v>0</v>
      </c>
      <c r="L274" s="43"/>
      <c r="M274" s="43"/>
      <c r="N274" s="44">
        <f t="shared" si="26"/>
        <v>0</v>
      </c>
      <c r="O274" s="23"/>
      <c r="P274" s="23"/>
      <c r="Q274" s="14">
        <f t="shared" si="27"/>
        <v>0</v>
      </c>
      <c r="R274" s="33">
        <f t="shared" si="28"/>
        <v>0</v>
      </c>
      <c r="S274" s="33" t="str">
        <f t="shared" si="29"/>
        <v>n/d</v>
      </c>
      <c r="T274" s="33">
        <f t="shared" si="30"/>
        <v>0</v>
      </c>
    </row>
    <row r="275" spans="1:20" hidden="1" x14ac:dyDescent="0.15">
      <c r="A275" s="17">
        <v>271</v>
      </c>
      <c r="B275" s="8" t="s">
        <v>392</v>
      </c>
      <c r="C275" s="8" t="s">
        <v>76</v>
      </c>
      <c r="D275" s="7">
        <v>2002</v>
      </c>
      <c r="E275" s="7">
        <v>-53</v>
      </c>
      <c r="F275" s="7"/>
      <c r="G275" s="7" t="s">
        <v>56</v>
      </c>
      <c r="H275" s="33">
        <v>0</v>
      </c>
      <c r="I275" s="23"/>
      <c r="J275" s="23"/>
      <c r="K275" s="14">
        <f t="shared" si="25"/>
        <v>0</v>
      </c>
      <c r="L275" s="43">
        <v>3</v>
      </c>
      <c r="M275" s="43">
        <v>2</v>
      </c>
      <c r="N275" s="44">
        <f t="shared" si="26"/>
        <v>7.6</v>
      </c>
      <c r="O275" s="23"/>
      <c r="P275" s="23"/>
      <c r="Q275" s="14">
        <f t="shared" si="27"/>
        <v>0</v>
      </c>
      <c r="R275" s="33">
        <f t="shared" si="28"/>
        <v>0</v>
      </c>
      <c r="S275" s="33">
        <f t="shared" si="29"/>
        <v>0</v>
      </c>
      <c r="T275" s="33">
        <f t="shared" si="30"/>
        <v>7.6</v>
      </c>
    </row>
    <row r="276" spans="1:20" x14ac:dyDescent="0.15">
      <c r="A276" s="17">
        <v>110</v>
      </c>
      <c r="B276" s="6" t="s">
        <v>255</v>
      </c>
      <c r="C276" s="6" t="s">
        <v>0</v>
      </c>
      <c r="D276" s="29">
        <v>2001</v>
      </c>
      <c r="E276" s="7">
        <v>-58</v>
      </c>
      <c r="F276" s="49"/>
      <c r="G276" s="7" t="s">
        <v>55</v>
      </c>
      <c r="H276" s="33">
        <v>0.21600000000000003</v>
      </c>
      <c r="I276" s="22"/>
      <c r="J276" s="23"/>
      <c r="K276" s="14">
        <f t="shared" si="25"/>
        <v>0</v>
      </c>
      <c r="L276" s="42"/>
      <c r="M276" s="43"/>
      <c r="N276" s="44">
        <f t="shared" si="26"/>
        <v>0</v>
      </c>
      <c r="O276" s="22"/>
      <c r="P276" s="23"/>
      <c r="Q276" s="14">
        <f t="shared" si="27"/>
        <v>0</v>
      </c>
      <c r="R276" s="33">
        <f t="shared" si="28"/>
        <v>0.21600000000000003</v>
      </c>
      <c r="S276" s="33">
        <f t="shared" si="29"/>
        <v>0.21600000000000003</v>
      </c>
      <c r="T276" s="33">
        <f t="shared" si="30"/>
        <v>0</v>
      </c>
    </row>
    <row r="277" spans="1:20" hidden="1" x14ac:dyDescent="0.15">
      <c r="A277" s="17">
        <v>273</v>
      </c>
      <c r="B277" s="8" t="s">
        <v>95</v>
      </c>
      <c r="C277" s="8" t="s">
        <v>96</v>
      </c>
      <c r="D277" s="7">
        <v>1998</v>
      </c>
      <c r="E277" s="7">
        <v>-62</v>
      </c>
      <c r="F277" s="7"/>
      <c r="G277" s="7" t="s">
        <v>56</v>
      </c>
      <c r="H277" s="33">
        <v>0.21600000000000003</v>
      </c>
      <c r="I277" s="23"/>
      <c r="J277" s="23"/>
      <c r="K277" s="14">
        <f t="shared" si="25"/>
        <v>0</v>
      </c>
      <c r="L277" s="43"/>
      <c r="M277" s="43"/>
      <c r="N277" s="44">
        <f t="shared" si="26"/>
        <v>0</v>
      </c>
      <c r="O277" s="23"/>
      <c r="P277" s="23"/>
      <c r="Q277" s="14">
        <f t="shared" si="27"/>
        <v>0</v>
      </c>
      <c r="R277" s="33">
        <f t="shared" si="28"/>
        <v>0.21600000000000003</v>
      </c>
      <c r="S277" s="33" t="str">
        <f t="shared" si="29"/>
        <v>n/d</v>
      </c>
      <c r="T277" s="33">
        <f t="shared" si="30"/>
        <v>0</v>
      </c>
    </row>
    <row r="278" spans="1:20" hidden="1" x14ac:dyDescent="0.15">
      <c r="A278" s="17">
        <v>274</v>
      </c>
      <c r="B278" s="8" t="s">
        <v>97</v>
      </c>
      <c r="C278" s="8" t="s">
        <v>80</v>
      </c>
      <c r="D278" s="7">
        <v>1997</v>
      </c>
      <c r="E278" s="7">
        <v>-53</v>
      </c>
      <c r="F278" s="7"/>
      <c r="G278" s="7" t="s">
        <v>56</v>
      </c>
      <c r="H278" s="33">
        <v>0</v>
      </c>
      <c r="I278" s="23"/>
      <c r="J278" s="23"/>
      <c r="K278" s="14">
        <f t="shared" si="25"/>
        <v>0</v>
      </c>
      <c r="L278" s="43"/>
      <c r="M278" s="43"/>
      <c r="N278" s="44">
        <f t="shared" si="26"/>
        <v>0</v>
      </c>
      <c r="O278" s="23"/>
      <c r="P278" s="23"/>
      <c r="Q278" s="14">
        <f t="shared" si="27"/>
        <v>0</v>
      </c>
      <c r="R278" s="33">
        <f t="shared" si="28"/>
        <v>0</v>
      </c>
      <c r="S278" s="33" t="str">
        <f t="shared" si="29"/>
        <v>n/d</v>
      </c>
      <c r="T278" s="33">
        <f t="shared" si="30"/>
        <v>0</v>
      </c>
    </row>
    <row r="279" spans="1:20" x14ac:dyDescent="0.15">
      <c r="A279" s="17">
        <v>110</v>
      </c>
      <c r="B279" s="27" t="s">
        <v>246</v>
      </c>
      <c r="C279" s="27" t="s">
        <v>247</v>
      </c>
      <c r="D279" s="7">
        <v>2001</v>
      </c>
      <c r="E279" s="7">
        <v>-68</v>
      </c>
      <c r="F279" s="49"/>
      <c r="G279" s="26" t="s">
        <v>55</v>
      </c>
      <c r="H279" s="33">
        <v>0</v>
      </c>
      <c r="I279" s="23">
        <v>9</v>
      </c>
      <c r="J279" s="23">
        <v>0</v>
      </c>
      <c r="K279" s="14">
        <f t="shared" si="25"/>
        <v>1.5</v>
      </c>
      <c r="L279" s="43"/>
      <c r="M279" s="43"/>
      <c r="N279" s="44">
        <f t="shared" si="26"/>
        <v>0</v>
      </c>
      <c r="O279" s="23"/>
      <c r="P279" s="23"/>
      <c r="Q279" s="14">
        <f t="shared" si="27"/>
        <v>0</v>
      </c>
      <c r="R279" s="33">
        <f t="shared" si="28"/>
        <v>1.5</v>
      </c>
      <c r="S279" s="33">
        <f t="shared" si="29"/>
        <v>1.5</v>
      </c>
      <c r="T279" s="33">
        <f t="shared" si="30"/>
        <v>0</v>
      </c>
    </row>
    <row r="280" spans="1:20" x14ac:dyDescent="0.15">
      <c r="A280" s="17">
        <v>110</v>
      </c>
      <c r="B280" s="6" t="s">
        <v>232</v>
      </c>
      <c r="C280" s="8" t="s">
        <v>102</v>
      </c>
      <c r="D280" s="7">
        <v>2001</v>
      </c>
      <c r="E280" s="7">
        <v>-67</v>
      </c>
      <c r="F280" s="49"/>
      <c r="G280" s="7" t="s">
        <v>56</v>
      </c>
      <c r="H280" s="33">
        <v>0</v>
      </c>
      <c r="I280" s="22"/>
      <c r="J280" s="23"/>
      <c r="K280" s="14">
        <f t="shared" si="25"/>
        <v>0</v>
      </c>
      <c r="L280" s="42"/>
      <c r="M280" s="43"/>
      <c r="N280" s="44">
        <f t="shared" si="26"/>
        <v>0</v>
      </c>
      <c r="O280" s="22"/>
      <c r="P280" s="23"/>
      <c r="Q280" s="14">
        <f t="shared" si="27"/>
        <v>0</v>
      </c>
      <c r="R280" s="33">
        <f t="shared" si="28"/>
        <v>0</v>
      </c>
      <c r="S280" s="33">
        <f t="shared" si="29"/>
        <v>0</v>
      </c>
      <c r="T280" s="33">
        <f t="shared" si="30"/>
        <v>0</v>
      </c>
    </row>
    <row r="281" spans="1:20" hidden="1" x14ac:dyDescent="0.15">
      <c r="A281" s="17">
        <v>277</v>
      </c>
      <c r="B281" s="6" t="s">
        <v>365</v>
      </c>
      <c r="C281" s="6" t="s">
        <v>4</v>
      </c>
      <c r="D281" s="29">
        <v>2002</v>
      </c>
      <c r="E281" s="7">
        <v>-46</v>
      </c>
      <c r="F281" s="7"/>
      <c r="G281" s="7" t="s">
        <v>56</v>
      </c>
      <c r="H281" s="33">
        <v>0</v>
      </c>
      <c r="I281" s="22">
        <v>3</v>
      </c>
      <c r="J281" s="23">
        <v>0</v>
      </c>
      <c r="K281" s="14">
        <f t="shared" si="25"/>
        <v>3.6</v>
      </c>
      <c r="L281" s="42">
        <v>2</v>
      </c>
      <c r="M281" s="43">
        <v>1</v>
      </c>
      <c r="N281" s="44">
        <f t="shared" si="26"/>
        <v>8</v>
      </c>
      <c r="O281" s="22"/>
      <c r="P281" s="23"/>
      <c r="Q281" s="14">
        <f t="shared" si="27"/>
        <v>0</v>
      </c>
      <c r="R281" s="33">
        <f t="shared" si="28"/>
        <v>3.6</v>
      </c>
      <c r="S281" s="33">
        <f t="shared" si="29"/>
        <v>3.6</v>
      </c>
      <c r="T281" s="33">
        <f t="shared" si="30"/>
        <v>8</v>
      </c>
    </row>
    <row r="282" spans="1:20" x14ac:dyDescent="0.15">
      <c r="A282" s="17">
        <v>110</v>
      </c>
      <c r="B282" s="6" t="s">
        <v>229</v>
      </c>
      <c r="C282" s="6" t="s">
        <v>83</v>
      </c>
      <c r="D282" s="29">
        <v>2001</v>
      </c>
      <c r="E282" s="7">
        <v>-67</v>
      </c>
      <c r="F282" s="49"/>
      <c r="G282" s="7" t="s">
        <v>56</v>
      </c>
      <c r="H282" s="33">
        <v>0.41600000000000004</v>
      </c>
      <c r="I282" s="22"/>
      <c r="J282" s="23"/>
      <c r="K282" s="14">
        <f t="shared" si="25"/>
        <v>0</v>
      </c>
      <c r="L282" s="42"/>
      <c r="M282" s="43"/>
      <c r="N282" s="44">
        <f t="shared" si="26"/>
        <v>0</v>
      </c>
      <c r="O282" s="22"/>
      <c r="P282" s="23"/>
      <c r="Q282" s="14">
        <f t="shared" si="27"/>
        <v>0</v>
      </c>
      <c r="R282" s="33">
        <f t="shared" si="28"/>
        <v>0.41600000000000004</v>
      </c>
      <c r="S282" s="33">
        <f t="shared" si="29"/>
        <v>0.41600000000000004</v>
      </c>
      <c r="T282" s="33">
        <f t="shared" si="30"/>
        <v>0</v>
      </c>
    </row>
    <row r="283" spans="1:20" hidden="1" x14ac:dyDescent="0.15">
      <c r="A283" s="17">
        <v>279</v>
      </c>
      <c r="B283" s="8" t="s">
        <v>115</v>
      </c>
      <c r="C283" s="8" t="s">
        <v>83</v>
      </c>
      <c r="D283" s="7">
        <v>2001</v>
      </c>
      <c r="E283" s="7">
        <v>-73</v>
      </c>
      <c r="F283" s="7"/>
      <c r="G283" s="7" t="s">
        <v>56</v>
      </c>
      <c r="H283" s="33">
        <v>0.8</v>
      </c>
      <c r="I283" s="23"/>
      <c r="J283" s="23"/>
      <c r="K283" s="14">
        <f t="shared" si="25"/>
        <v>0</v>
      </c>
      <c r="L283" s="43"/>
      <c r="M283" s="43"/>
      <c r="N283" s="44">
        <f t="shared" si="26"/>
        <v>0</v>
      </c>
      <c r="O283" s="23"/>
      <c r="P283" s="23"/>
      <c r="Q283" s="14">
        <f t="shared" si="27"/>
        <v>0</v>
      </c>
      <c r="R283" s="33">
        <f t="shared" si="28"/>
        <v>0.8</v>
      </c>
      <c r="S283" s="33">
        <f t="shared" si="29"/>
        <v>0.8</v>
      </c>
      <c r="T283" s="33">
        <f t="shared" si="30"/>
        <v>0</v>
      </c>
    </row>
    <row r="284" spans="1:20" x14ac:dyDescent="0.15">
      <c r="A284" s="17">
        <v>110</v>
      </c>
      <c r="B284" s="6" t="s">
        <v>217</v>
      </c>
      <c r="C284" s="6" t="s">
        <v>88</v>
      </c>
      <c r="D284" s="29">
        <v>2000</v>
      </c>
      <c r="E284" s="7">
        <v>-57</v>
      </c>
      <c r="F284" s="49"/>
      <c r="G284" s="7" t="s">
        <v>56</v>
      </c>
      <c r="H284" s="33">
        <v>1.6280000000000001</v>
      </c>
      <c r="I284" s="22">
        <v>2</v>
      </c>
      <c r="J284" s="23">
        <v>2</v>
      </c>
      <c r="K284" s="14">
        <f t="shared" si="25"/>
        <v>10</v>
      </c>
      <c r="L284" s="42"/>
      <c r="M284" s="43"/>
      <c r="N284" s="44">
        <f t="shared" si="26"/>
        <v>0</v>
      </c>
      <c r="O284" s="22"/>
      <c r="P284" s="23"/>
      <c r="Q284" s="14">
        <f t="shared" si="27"/>
        <v>0</v>
      </c>
      <c r="R284" s="33">
        <f t="shared" si="28"/>
        <v>11.628</v>
      </c>
      <c r="S284" s="33">
        <f t="shared" si="29"/>
        <v>11.628</v>
      </c>
      <c r="T284" s="33">
        <f t="shared" si="30"/>
        <v>0</v>
      </c>
    </row>
    <row r="285" spans="1:20" x14ac:dyDescent="0.15">
      <c r="A285" s="17">
        <v>110</v>
      </c>
      <c r="B285" s="8" t="s">
        <v>98</v>
      </c>
      <c r="C285" s="8" t="s">
        <v>91</v>
      </c>
      <c r="D285" s="7">
        <v>1998</v>
      </c>
      <c r="E285" s="7" t="s">
        <v>54</v>
      </c>
      <c r="F285" s="49"/>
      <c r="G285" s="7" t="s">
        <v>56</v>
      </c>
      <c r="H285" s="33">
        <v>0</v>
      </c>
      <c r="I285" s="23"/>
      <c r="J285" s="23"/>
      <c r="K285" s="14">
        <f t="shared" si="25"/>
        <v>0</v>
      </c>
      <c r="L285" s="43"/>
      <c r="M285" s="43"/>
      <c r="N285" s="44">
        <f t="shared" si="26"/>
        <v>0</v>
      </c>
      <c r="O285" s="23"/>
      <c r="P285" s="23"/>
      <c r="Q285" s="14">
        <f t="shared" si="27"/>
        <v>0</v>
      </c>
      <c r="R285" s="33">
        <f t="shared" si="28"/>
        <v>0</v>
      </c>
      <c r="S285" s="33" t="str">
        <f t="shared" si="29"/>
        <v>n/d</v>
      </c>
      <c r="T285" s="33">
        <f t="shared" si="30"/>
        <v>0</v>
      </c>
    </row>
    <row r="286" spans="1:20" hidden="1" x14ac:dyDescent="0.15">
      <c r="A286" s="17">
        <v>282</v>
      </c>
      <c r="B286" s="6" t="s">
        <v>390</v>
      </c>
      <c r="C286" s="6" t="s">
        <v>176</v>
      </c>
      <c r="D286" s="29">
        <v>2002</v>
      </c>
      <c r="E286" s="7">
        <v>-53</v>
      </c>
      <c r="F286" s="7"/>
      <c r="G286" s="7" t="s">
        <v>56</v>
      </c>
      <c r="H286" s="33">
        <v>0</v>
      </c>
      <c r="I286" s="22"/>
      <c r="J286" s="23"/>
      <c r="K286" s="14">
        <f t="shared" si="25"/>
        <v>0</v>
      </c>
      <c r="L286" s="42">
        <v>3</v>
      </c>
      <c r="M286" s="43">
        <v>1</v>
      </c>
      <c r="N286" s="44">
        <f t="shared" si="26"/>
        <v>5.6</v>
      </c>
      <c r="O286" s="22"/>
      <c r="P286" s="23"/>
      <c r="Q286" s="14">
        <f t="shared" si="27"/>
        <v>0</v>
      </c>
      <c r="R286" s="33">
        <f t="shared" si="28"/>
        <v>0</v>
      </c>
      <c r="S286" s="33">
        <f t="shared" si="29"/>
        <v>0</v>
      </c>
      <c r="T286" s="33">
        <f t="shared" si="30"/>
        <v>5.6</v>
      </c>
    </row>
    <row r="287" spans="1:20" x14ac:dyDescent="0.15">
      <c r="A287" s="17">
        <v>110</v>
      </c>
      <c r="B287" s="6" t="s">
        <v>318</v>
      </c>
      <c r="C287" s="6" t="s">
        <v>4</v>
      </c>
      <c r="D287" s="29">
        <v>2002</v>
      </c>
      <c r="E287" s="7">
        <v>-49</v>
      </c>
      <c r="F287" s="49"/>
      <c r="G287" s="7" t="s">
        <v>56</v>
      </c>
      <c r="H287" s="33">
        <v>0.43200000000000005</v>
      </c>
      <c r="I287" s="22"/>
      <c r="J287" s="23"/>
      <c r="K287" s="14">
        <f t="shared" si="25"/>
        <v>0</v>
      </c>
      <c r="L287" s="42"/>
      <c r="M287" s="43"/>
      <c r="N287" s="44">
        <f t="shared" si="26"/>
        <v>0</v>
      </c>
      <c r="O287" s="22"/>
      <c r="P287" s="23"/>
      <c r="Q287" s="14">
        <f t="shared" si="27"/>
        <v>0</v>
      </c>
      <c r="R287" s="33">
        <f t="shared" si="28"/>
        <v>0.43200000000000005</v>
      </c>
      <c r="S287" s="33">
        <f t="shared" si="29"/>
        <v>0.43200000000000005</v>
      </c>
      <c r="T287" s="33">
        <f t="shared" si="30"/>
        <v>0</v>
      </c>
    </row>
    <row r="288" spans="1:20" hidden="1" x14ac:dyDescent="0.15">
      <c r="A288" s="17">
        <v>284</v>
      </c>
      <c r="B288" s="8" t="s">
        <v>319</v>
      </c>
      <c r="C288" s="8" t="s">
        <v>176</v>
      </c>
      <c r="D288" s="7">
        <v>2002</v>
      </c>
      <c r="E288" s="7">
        <v>-53</v>
      </c>
      <c r="F288" s="7"/>
      <c r="G288" s="7" t="s">
        <v>56</v>
      </c>
      <c r="H288" s="33">
        <v>1.1199999999999999</v>
      </c>
      <c r="I288" s="23"/>
      <c r="J288" s="23"/>
      <c r="K288" s="14">
        <f t="shared" si="25"/>
        <v>0</v>
      </c>
      <c r="L288" s="43"/>
      <c r="M288" s="43"/>
      <c r="N288" s="44">
        <f t="shared" si="26"/>
        <v>0</v>
      </c>
      <c r="O288" s="23"/>
      <c r="P288" s="23"/>
      <c r="Q288" s="14">
        <f t="shared" si="27"/>
        <v>0</v>
      </c>
      <c r="R288" s="33">
        <f t="shared" si="28"/>
        <v>1.1199999999999999</v>
      </c>
      <c r="S288" s="33">
        <f t="shared" si="29"/>
        <v>1.1199999999999999</v>
      </c>
      <c r="T288" s="33">
        <f t="shared" si="30"/>
        <v>0</v>
      </c>
    </row>
    <row r="289" spans="1:20" x14ac:dyDescent="0.15">
      <c r="A289" s="17">
        <v>110</v>
      </c>
      <c r="B289" s="27" t="s">
        <v>277</v>
      </c>
      <c r="C289" s="27" t="s">
        <v>124</v>
      </c>
      <c r="D289" s="7">
        <v>2000</v>
      </c>
      <c r="E289" s="26" t="s">
        <v>54</v>
      </c>
      <c r="F289" s="49"/>
      <c r="G289" s="26" t="s">
        <v>56</v>
      </c>
      <c r="H289" s="33">
        <v>0.36000000000000004</v>
      </c>
      <c r="I289" s="23"/>
      <c r="J289" s="23"/>
      <c r="K289" s="14">
        <f t="shared" si="25"/>
        <v>0</v>
      </c>
      <c r="L289" s="43"/>
      <c r="M289" s="43"/>
      <c r="N289" s="44">
        <f t="shared" si="26"/>
        <v>0</v>
      </c>
      <c r="O289" s="23"/>
      <c r="P289" s="23"/>
      <c r="Q289" s="14">
        <f t="shared" si="27"/>
        <v>0</v>
      </c>
      <c r="R289" s="33">
        <f t="shared" si="28"/>
        <v>0.36000000000000004</v>
      </c>
      <c r="S289" s="33">
        <f t="shared" si="29"/>
        <v>0.36000000000000004</v>
      </c>
      <c r="T289" s="33">
        <f t="shared" si="30"/>
        <v>0</v>
      </c>
    </row>
    <row r="290" spans="1:20" x14ac:dyDescent="0.15">
      <c r="A290" s="17">
        <v>110</v>
      </c>
      <c r="B290" s="8" t="s">
        <v>233</v>
      </c>
      <c r="C290" s="8" t="s">
        <v>83</v>
      </c>
      <c r="D290" s="7">
        <v>2001</v>
      </c>
      <c r="E290" s="7" t="s">
        <v>54</v>
      </c>
      <c r="F290" s="49"/>
      <c r="G290" s="7" t="s">
        <v>56</v>
      </c>
      <c r="H290" s="33">
        <v>0.43200000000000005</v>
      </c>
      <c r="I290" s="23"/>
      <c r="J290" s="23"/>
      <c r="K290" s="14">
        <f t="shared" si="25"/>
        <v>0</v>
      </c>
      <c r="L290" s="43"/>
      <c r="M290" s="43"/>
      <c r="N290" s="44">
        <f t="shared" si="26"/>
        <v>0</v>
      </c>
      <c r="O290" s="23"/>
      <c r="P290" s="23"/>
      <c r="Q290" s="14">
        <f t="shared" si="27"/>
        <v>0</v>
      </c>
      <c r="R290" s="33">
        <f t="shared" si="28"/>
        <v>0.43200000000000005</v>
      </c>
      <c r="S290" s="33">
        <f t="shared" si="29"/>
        <v>0.43200000000000005</v>
      </c>
      <c r="T290" s="33">
        <f t="shared" si="30"/>
        <v>0</v>
      </c>
    </row>
    <row r="291" spans="1:20" x14ac:dyDescent="0.15">
      <c r="A291" s="17">
        <v>110</v>
      </c>
      <c r="B291" s="6" t="s">
        <v>355</v>
      </c>
      <c r="C291" s="6" t="s">
        <v>176</v>
      </c>
      <c r="D291" s="29">
        <v>2002</v>
      </c>
      <c r="E291" s="7">
        <v>-57</v>
      </c>
      <c r="F291" s="49"/>
      <c r="G291" s="7" t="s">
        <v>56</v>
      </c>
      <c r="H291" s="33">
        <v>0</v>
      </c>
      <c r="I291" s="22">
        <v>5</v>
      </c>
      <c r="J291" s="23">
        <v>0</v>
      </c>
      <c r="K291" s="14">
        <f t="shared" si="25"/>
        <v>2.16</v>
      </c>
      <c r="L291" s="42"/>
      <c r="M291" s="43"/>
      <c r="N291" s="44">
        <f t="shared" si="26"/>
        <v>0</v>
      </c>
      <c r="O291" s="22"/>
      <c r="P291" s="23"/>
      <c r="Q291" s="14">
        <f t="shared" si="27"/>
        <v>0</v>
      </c>
      <c r="R291" s="33">
        <f t="shared" si="28"/>
        <v>2.16</v>
      </c>
      <c r="S291" s="33">
        <f t="shared" si="29"/>
        <v>2.16</v>
      </c>
      <c r="T291" s="33">
        <f t="shared" si="30"/>
        <v>0</v>
      </c>
    </row>
    <row r="292" spans="1:20" hidden="1" x14ac:dyDescent="0.15">
      <c r="A292" s="17">
        <v>288</v>
      </c>
      <c r="B292" s="6" t="s">
        <v>241</v>
      </c>
      <c r="C292" s="6" t="s">
        <v>5</v>
      </c>
      <c r="D292" s="29">
        <v>1999</v>
      </c>
      <c r="E292" s="7">
        <v>-73</v>
      </c>
      <c r="F292" s="7"/>
      <c r="G292" s="7" t="s">
        <v>56</v>
      </c>
      <c r="H292" s="33">
        <v>0</v>
      </c>
      <c r="I292" s="22"/>
      <c r="J292" s="23"/>
      <c r="K292" s="14">
        <f t="shared" si="25"/>
        <v>0</v>
      </c>
      <c r="L292" s="42"/>
      <c r="M292" s="43"/>
      <c r="N292" s="44">
        <f t="shared" si="26"/>
        <v>0</v>
      </c>
      <c r="O292" s="22"/>
      <c r="P292" s="23"/>
      <c r="Q292" s="14">
        <f t="shared" si="27"/>
        <v>0</v>
      </c>
      <c r="R292" s="33">
        <f t="shared" si="28"/>
        <v>0</v>
      </c>
      <c r="S292" s="33">
        <f t="shared" si="29"/>
        <v>0</v>
      </c>
      <c r="T292" s="33">
        <f t="shared" si="30"/>
        <v>0</v>
      </c>
    </row>
    <row r="293" spans="1:20" hidden="1" x14ac:dyDescent="0.15">
      <c r="A293" s="17">
        <v>289</v>
      </c>
      <c r="B293" s="6" t="s">
        <v>156</v>
      </c>
      <c r="C293" s="6" t="s">
        <v>230</v>
      </c>
      <c r="D293" s="29">
        <v>1999</v>
      </c>
      <c r="E293" s="7">
        <v>-73</v>
      </c>
      <c r="F293" s="7"/>
      <c r="G293" s="7" t="s">
        <v>56</v>
      </c>
      <c r="H293" s="33">
        <v>0</v>
      </c>
      <c r="I293" s="22">
        <v>3</v>
      </c>
      <c r="J293" s="23">
        <v>0</v>
      </c>
      <c r="K293" s="14">
        <f t="shared" si="25"/>
        <v>3.6</v>
      </c>
      <c r="L293" s="42">
        <v>3</v>
      </c>
      <c r="M293" s="43">
        <v>1</v>
      </c>
      <c r="N293" s="44">
        <f t="shared" si="26"/>
        <v>5.6</v>
      </c>
      <c r="O293" s="22"/>
      <c r="P293" s="23"/>
      <c r="Q293" s="14">
        <f t="shared" si="27"/>
        <v>0</v>
      </c>
      <c r="R293" s="33">
        <f t="shared" si="28"/>
        <v>3.6</v>
      </c>
      <c r="S293" s="33">
        <f t="shared" si="29"/>
        <v>3.6</v>
      </c>
      <c r="T293" s="33">
        <f t="shared" si="30"/>
        <v>5.6</v>
      </c>
    </row>
    <row r="294" spans="1:20" x14ac:dyDescent="0.15">
      <c r="A294" s="17">
        <v>110</v>
      </c>
      <c r="B294" s="6" t="s">
        <v>64</v>
      </c>
      <c r="C294" s="6" t="s">
        <v>100</v>
      </c>
      <c r="D294" s="29">
        <v>1999</v>
      </c>
      <c r="E294" s="7">
        <v>-57</v>
      </c>
      <c r="F294" s="49"/>
      <c r="G294" s="7" t="s">
        <v>56</v>
      </c>
      <c r="H294" s="33">
        <v>0</v>
      </c>
      <c r="I294" s="22"/>
      <c r="J294" s="23"/>
      <c r="K294" s="14">
        <f t="shared" si="25"/>
        <v>0</v>
      </c>
      <c r="L294" s="42"/>
      <c r="M294" s="43"/>
      <c r="N294" s="44">
        <f t="shared" si="26"/>
        <v>0</v>
      </c>
      <c r="O294" s="22"/>
      <c r="P294" s="23"/>
      <c r="Q294" s="14">
        <f t="shared" si="27"/>
        <v>0</v>
      </c>
      <c r="R294" s="33">
        <f t="shared" si="28"/>
        <v>0</v>
      </c>
      <c r="S294" s="33">
        <f t="shared" si="29"/>
        <v>0</v>
      </c>
      <c r="T294" s="33">
        <f t="shared" si="30"/>
        <v>0</v>
      </c>
    </row>
    <row r="295" spans="1:20" hidden="1" x14ac:dyDescent="0.15">
      <c r="A295" s="17">
        <v>291</v>
      </c>
      <c r="B295" s="6" t="s">
        <v>358</v>
      </c>
      <c r="C295" s="6" t="s">
        <v>359</v>
      </c>
      <c r="D295" s="29">
        <v>2003</v>
      </c>
      <c r="E295" s="7">
        <v>-62</v>
      </c>
      <c r="F295" s="7"/>
      <c r="G295" s="7" t="s">
        <v>56</v>
      </c>
      <c r="H295" s="33">
        <v>0</v>
      </c>
      <c r="I295" s="22">
        <v>9</v>
      </c>
      <c r="J295" s="23">
        <v>0</v>
      </c>
      <c r="K295" s="14">
        <f t="shared" si="25"/>
        <v>1.5</v>
      </c>
      <c r="L295" s="42">
        <v>5</v>
      </c>
      <c r="M295" s="43">
        <v>1</v>
      </c>
      <c r="N295" s="44">
        <f t="shared" si="26"/>
        <v>4.16</v>
      </c>
      <c r="O295" s="22"/>
      <c r="P295" s="23"/>
      <c r="Q295" s="14">
        <f t="shared" si="27"/>
        <v>0</v>
      </c>
      <c r="R295" s="33">
        <f t="shared" si="28"/>
        <v>1.5</v>
      </c>
      <c r="S295" s="33">
        <f t="shared" si="29"/>
        <v>1.5</v>
      </c>
      <c r="T295" s="33">
        <f t="shared" si="30"/>
        <v>4.16</v>
      </c>
    </row>
    <row r="296" spans="1:20" x14ac:dyDescent="0.15">
      <c r="A296" s="17">
        <v>110</v>
      </c>
      <c r="B296" s="6" t="s">
        <v>51</v>
      </c>
      <c r="C296" s="6" t="s">
        <v>0</v>
      </c>
      <c r="D296" s="29">
        <v>2000</v>
      </c>
      <c r="E296" s="7" t="s">
        <v>54</v>
      </c>
      <c r="F296" s="49"/>
      <c r="G296" s="7" t="s">
        <v>56</v>
      </c>
      <c r="H296" s="33">
        <v>5.8840000000000003</v>
      </c>
      <c r="I296" s="22"/>
      <c r="J296" s="23"/>
      <c r="K296" s="14">
        <f t="shared" si="25"/>
        <v>0</v>
      </c>
      <c r="L296" s="42"/>
      <c r="M296" s="43"/>
      <c r="N296" s="44">
        <f t="shared" si="26"/>
        <v>0</v>
      </c>
      <c r="O296" s="22"/>
      <c r="P296" s="23"/>
      <c r="Q296" s="14">
        <f t="shared" si="27"/>
        <v>0</v>
      </c>
      <c r="R296" s="33">
        <f t="shared" si="28"/>
        <v>5.8840000000000003</v>
      </c>
      <c r="S296" s="33">
        <f t="shared" si="29"/>
        <v>5.8840000000000003</v>
      </c>
      <c r="T296" s="33">
        <f t="shared" si="30"/>
        <v>0</v>
      </c>
    </row>
    <row r="297" spans="1:20" x14ac:dyDescent="0.15">
      <c r="A297" s="17">
        <v>110</v>
      </c>
      <c r="B297" s="6" t="s">
        <v>65</v>
      </c>
      <c r="C297" s="6" t="s">
        <v>5</v>
      </c>
      <c r="D297" s="29">
        <v>1999</v>
      </c>
      <c r="E297" s="7" t="s">
        <v>54</v>
      </c>
      <c r="F297" s="49"/>
      <c r="G297" s="7" t="s">
        <v>56</v>
      </c>
      <c r="H297" s="33">
        <v>0.43200000000000005</v>
      </c>
      <c r="I297" s="22">
        <v>3</v>
      </c>
      <c r="J297" s="23">
        <v>0</v>
      </c>
      <c r="K297" s="14">
        <f t="shared" si="25"/>
        <v>3.6</v>
      </c>
      <c r="L297" s="42"/>
      <c r="M297" s="43"/>
      <c r="N297" s="44">
        <f t="shared" si="26"/>
        <v>0</v>
      </c>
      <c r="O297" s="22"/>
      <c r="P297" s="23"/>
      <c r="Q297" s="14">
        <f t="shared" si="27"/>
        <v>0</v>
      </c>
      <c r="R297" s="33">
        <f t="shared" si="28"/>
        <v>4.032</v>
      </c>
      <c r="S297" s="33">
        <f t="shared" si="29"/>
        <v>4.032</v>
      </c>
      <c r="T297" s="33">
        <f t="shared" si="30"/>
        <v>0</v>
      </c>
    </row>
    <row r="298" spans="1:20" hidden="1" x14ac:dyDescent="0.15">
      <c r="A298" s="17">
        <v>294</v>
      </c>
      <c r="B298" s="6" t="s">
        <v>291</v>
      </c>
      <c r="C298" s="6" t="s">
        <v>76</v>
      </c>
      <c r="D298" s="29">
        <v>1998</v>
      </c>
      <c r="E298" s="7">
        <v>-73</v>
      </c>
      <c r="F298" s="7"/>
      <c r="G298" s="7" t="s">
        <v>56</v>
      </c>
      <c r="H298" s="33">
        <v>0.70000000000000007</v>
      </c>
      <c r="I298" s="22"/>
      <c r="J298" s="23"/>
      <c r="K298" s="14">
        <f t="shared" si="25"/>
        <v>0</v>
      </c>
      <c r="L298" s="42"/>
      <c r="M298" s="43"/>
      <c r="N298" s="44">
        <f t="shared" si="26"/>
        <v>0</v>
      </c>
      <c r="O298" s="22"/>
      <c r="P298" s="23"/>
      <c r="Q298" s="14">
        <f t="shared" si="27"/>
        <v>0</v>
      </c>
      <c r="R298" s="33">
        <f t="shared" si="28"/>
        <v>0.70000000000000007</v>
      </c>
      <c r="S298" s="33" t="str">
        <f t="shared" si="29"/>
        <v>n/d</v>
      </c>
      <c r="T298" s="33">
        <f t="shared" si="30"/>
        <v>0</v>
      </c>
    </row>
    <row r="299" spans="1:20" hidden="1" x14ac:dyDescent="0.15">
      <c r="A299" s="17">
        <v>295</v>
      </c>
      <c r="B299" s="6" t="s">
        <v>383</v>
      </c>
      <c r="C299" s="6" t="s">
        <v>124</v>
      </c>
      <c r="D299" s="29">
        <v>2001</v>
      </c>
      <c r="E299" s="7">
        <v>-73</v>
      </c>
      <c r="F299" s="7"/>
      <c r="G299" s="7" t="s">
        <v>56</v>
      </c>
      <c r="H299" s="33">
        <v>0</v>
      </c>
      <c r="I299" s="22"/>
      <c r="J299" s="23"/>
      <c r="K299" s="14">
        <f t="shared" si="25"/>
        <v>0</v>
      </c>
      <c r="L299" s="42">
        <v>5</v>
      </c>
      <c r="M299" s="43">
        <v>0</v>
      </c>
      <c r="N299" s="44">
        <f t="shared" si="26"/>
        <v>2.16</v>
      </c>
      <c r="O299" s="22"/>
      <c r="P299" s="23"/>
      <c r="Q299" s="14">
        <f t="shared" si="27"/>
        <v>0</v>
      </c>
      <c r="R299" s="33">
        <f t="shared" si="28"/>
        <v>0</v>
      </c>
      <c r="S299" s="33">
        <f t="shared" si="29"/>
        <v>0</v>
      </c>
      <c r="T299" s="33">
        <f t="shared" si="30"/>
        <v>2.16</v>
      </c>
    </row>
    <row r="300" spans="1:20" x14ac:dyDescent="0.15">
      <c r="A300" s="17">
        <v>110</v>
      </c>
      <c r="B300" s="6" t="s">
        <v>231</v>
      </c>
      <c r="C300" s="6" t="s">
        <v>230</v>
      </c>
      <c r="D300" s="29">
        <v>1999</v>
      </c>
      <c r="E300" s="7">
        <v>-67</v>
      </c>
      <c r="F300" s="49"/>
      <c r="G300" s="7" t="s">
        <v>56</v>
      </c>
      <c r="H300" s="33">
        <v>0.72800000000000009</v>
      </c>
      <c r="I300" s="22"/>
      <c r="J300" s="23"/>
      <c r="K300" s="14">
        <f t="shared" si="25"/>
        <v>0</v>
      </c>
      <c r="L300" s="42"/>
      <c r="M300" s="43"/>
      <c r="N300" s="44">
        <f t="shared" si="26"/>
        <v>0</v>
      </c>
      <c r="O300" s="22"/>
      <c r="P300" s="23"/>
      <c r="Q300" s="14">
        <f t="shared" si="27"/>
        <v>0</v>
      </c>
      <c r="R300" s="33">
        <f t="shared" si="28"/>
        <v>0.72800000000000009</v>
      </c>
      <c r="S300" s="33">
        <f t="shared" si="29"/>
        <v>0.72800000000000009</v>
      </c>
      <c r="T300" s="33">
        <f t="shared" si="30"/>
        <v>0</v>
      </c>
    </row>
    <row r="301" spans="1:20" x14ac:dyDescent="0.15">
      <c r="A301" s="17">
        <v>110</v>
      </c>
      <c r="B301" s="6" t="s">
        <v>169</v>
      </c>
      <c r="C301" s="6" t="s">
        <v>170</v>
      </c>
      <c r="D301" s="29">
        <v>2000</v>
      </c>
      <c r="E301" s="7">
        <v>-67</v>
      </c>
      <c r="F301" s="49"/>
      <c r="G301" s="7" t="s">
        <v>56</v>
      </c>
      <c r="H301" s="33">
        <v>0</v>
      </c>
      <c r="I301" s="22"/>
      <c r="J301" s="23"/>
      <c r="K301" s="14">
        <f t="shared" si="25"/>
        <v>0</v>
      </c>
      <c r="L301" s="42"/>
      <c r="M301" s="43"/>
      <c r="N301" s="44">
        <f t="shared" si="26"/>
        <v>0</v>
      </c>
      <c r="O301" s="22"/>
      <c r="P301" s="23"/>
      <c r="Q301" s="14">
        <f t="shared" si="27"/>
        <v>0</v>
      </c>
      <c r="R301" s="33">
        <f t="shared" si="28"/>
        <v>0</v>
      </c>
      <c r="S301" s="33">
        <f t="shared" si="29"/>
        <v>0</v>
      </c>
      <c r="T301" s="33">
        <f t="shared" si="30"/>
        <v>0</v>
      </c>
    </row>
    <row r="302" spans="1:20" hidden="1" x14ac:dyDescent="0.15">
      <c r="A302" s="17">
        <v>298</v>
      </c>
      <c r="B302" s="6" t="s">
        <v>213</v>
      </c>
      <c r="C302" s="8" t="s">
        <v>88</v>
      </c>
      <c r="D302" s="7">
        <v>1998</v>
      </c>
      <c r="E302" s="7">
        <v>-62</v>
      </c>
      <c r="F302" s="7"/>
      <c r="G302" s="7" t="s">
        <v>56</v>
      </c>
      <c r="H302" s="33">
        <v>2.8320000000000003</v>
      </c>
      <c r="I302" s="23">
        <v>1</v>
      </c>
      <c r="J302" s="23">
        <v>3</v>
      </c>
      <c r="K302" s="14">
        <f t="shared" si="25"/>
        <v>16</v>
      </c>
      <c r="L302" s="43">
        <v>2</v>
      </c>
      <c r="M302" s="43">
        <v>2</v>
      </c>
      <c r="N302" s="44">
        <f t="shared" si="26"/>
        <v>10</v>
      </c>
      <c r="O302" s="23"/>
      <c r="P302" s="23"/>
      <c r="Q302" s="14">
        <f t="shared" si="27"/>
        <v>0</v>
      </c>
      <c r="R302" s="33">
        <f t="shared" si="28"/>
        <v>18.832000000000001</v>
      </c>
      <c r="S302" s="33" t="str">
        <f t="shared" si="29"/>
        <v>n/d</v>
      </c>
      <c r="T302" s="33">
        <f t="shared" si="30"/>
        <v>10</v>
      </c>
    </row>
    <row r="303" spans="1:20" hidden="1" x14ac:dyDescent="0.15">
      <c r="A303" s="17">
        <v>299</v>
      </c>
      <c r="B303" s="6" t="s">
        <v>221</v>
      </c>
      <c r="C303" s="6" t="s">
        <v>83</v>
      </c>
      <c r="D303" s="29">
        <v>2001</v>
      </c>
      <c r="E303" s="7">
        <v>-53</v>
      </c>
      <c r="F303" s="7"/>
      <c r="G303" s="7" t="s">
        <v>56</v>
      </c>
      <c r="H303" s="33">
        <v>0.64800000000000013</v>
      </c>
      <c r="I303" s="22"/>
      <c r="J303" s="23"/>
      <c r="K303" s="14">
        <f t="shared" si="25"/>
        <v>0</v>
      </c>
      <c r="L303" s="42">
        <v>5</v>
      </c>
      <c r="M303" s="43">
        <v>1</v>
      </c>
      <c r="N303" s="44">
        <f t="shared" si="26"/>
        <v>4.16</v>
      </c>
      <c r="O303" s="22"/>
      <c r="P303" s="23"/>
      <c r="Q303" s="14">
        <f t="shared" si="27"/>
        <v>0</v>
      </c>
      <c r="R303" s="33">
        <f t="shared" si="28"/>
        <v>0.64800000000000013</v>
      </c>
      <c r="S303" s="33">
        <f t="shared" si="29"/>
        <v>0.64800000000000013</v>
      </c>
      <c r="T303" s="33">
        <f t="shared" si="30"/>
        <v>4.16</v>
      </c>
    </row>
    <row r="304" spans="1:20" hidden="1" x14ac:dyDescent="0.15">
      <c r="A304" s="17">
        <v>300</v>
      </c>
      <c r="B304" s="6" t="s">
        <v>107</v>
      </c>
      <c r="C304" s="6" t="s">
        <v>102</v>
      </c>
      <c r="D304" s="29">
        <v>2000</v>
      </c>
      <c r="E304" s="7">
        <v>-46</v>
      </c>
      <c r="F304" s="7"/>
      <c r="G304" s="7" t="s">
        <v>56</v>
      </c>
      <c r="H304" s="33">
        <v>0</v>
      </c>
      <c r="I304" s="22"/>
      <c r="J304" s="23"/>
      <c r="K304" s="14">
        <f t="shared" si="25"/>
        <v>0</v>
      </c>
      <c r="L304" s="42"/>
      <c r="M304" s="43"/>
      <c r="N304" s="44">
        <f t="shared" si="26"/>
        <v>0</v>
      </c>
      <c r="O304" s="22"/>
      <c r="P304" s="23"/>
      <c r="Q304" s="14">
        <f t="shared" si="27"/>
        <v>0</v>
      </c>
      <c r="R304" s="33">
        <f t="shared" si="28"/>
        <v>0</v>
      </c>
      <c r="S304" s="33">
        <f t="shared" si="29"/>
        <v>0</v>
      </c>
      <c r="T304" s="33">
        <f t="shared" si="30"/>
        <v>0</v>
      </c>
    </row>
    <row r="305" spans="1:20" hidden="1" x14ac:dyDescent="0.15">
      <c r="A305" s="17">
        <v>301</v>
      </c>
      <c r="B305" s="6" t="s">
        <v>281</v>
      </c>
      <c r="C305" s="6" t="s">
        <v>124</v>
      </c>
      <c r="D305" s="29">
        <v>2000</v>
      </c>
      <c r="E305" s="7">
        <v>-53</v>
      </c>
      <c r="F305" s="7"/>
      <c r="G305" s="26" t="s">
        <v>56</v>
      </c>
      <c r="H305" s="33">
        <v>0.55999999999999994</v>
      </c>
      <c r="I305" s="22"/>
      <c r="J305" s="23"/>
      <c r="K305" s="14">
        <f t="shared" si="25"/>
        <v>0</v>
      </c>
      <c r="L305" s="42">
        <v>9</v>
      </c>
      <c r="M305" s="43">
        <v>0</v>
      </c>
      <c r="N305" s="44">
        <f t="shared" si="26"/>
        <v>1.5</v>
      </c>
      <c r="O305" s="22"/>
      <c r="P305" s="23"/>
      <c r="Q305" s="14">
        <f t="shared" si="27"/>
        <v>0</v>
      </c>
      <c r="R305" s="33">
        <f t="shared" si="28"/>
        <v>0.55999999999999994</v>
      </c>
      <c r="S305" s="33">
        <f t="shared" si="29"/>
        <v>0.55999999999999994</v>
      </c>
      <c r="T305" s="33">
        <f t="shared" si="30"/>
        <v>1.5</v>
      </c>
    </row>
    <row r="306" spans="1:20" hidden="1" x14ac:dyDescent="0.15">
      <c r="A306" s="17">
        <v>302</v>
      </c>
      <c r="B306" s="6" t="s">
        <v>152</v>
      </c>
      <c r="C306" s="8" t="s">
        <v>96</v>
      </c>
      <c r="D306" s="7">
        <v>2000</v>
      </c>
      <c r="E306" s="7">
        <v>-62</v>
      </c>
      <c r="F306" s="7"/>
      <c r="G306" s="7" t="s">
        <v>56</v>
      </c>
      <c r="H306" s="33">
        <v>0.51200000000000001</v>
      </c>
      <c r="I306" s="22">
        <v>5</v>
      </c>
      <c r="J306" s="23">
        <v>1</v>
      </c>
      <c r="K306" s="14">
        <f t="shared" si="25"/>
        <v>4.16</v>
      </c>
      <c r="L306" s="42"/>
      <c r="M306" s="43"/>
      <c r="N306" s="44">
        <f t="shared" si="26"/>
        <v>0</v>
      </c>
      <c r="O306" s="22"/>
      <c r="P306" s="23"/>
      <c r="Q306" s="14">
        <f t="shared" si="27"/>
        <v>0</v>
      </c>
      <c r="R306" s="33">
        <f t="shared" si="28"/>
        <v>4.6720000000000006</v>
      </c>
      <c r="S306" s="33">
        <f t="shared" si="29"/>
        <v>4.6720000000000006</v>
      </c>
      <c r="T306" s="33">
        <f t="shared" si="30"/>
        <v>0</v>
      </c>
    </row>
    <row r="307" spans="1:20" x14ac:dyDescent="0.15">
      <c r="A307" s="17">
        <v>110</v>
      </c>
      <c r="B307" s="6" t="s">
        <v>45</v>
      </c>
      <c r="C307" s="8" t="s">
        <v>88</v>
      </c>
      <c r="D307" s="7">
        <v>1998</v>
      </c>
      <c r="E307" s="7">
        <v>-67</v>
      </c>
      <c r="F307" s="49"/>
      <c r="G307" s="7" t="s">
        <v>56</v>
      </c>
      <c r="H307" s="33">
        <v>0.21200000000000002</v>
      </c>
      <c r="I307" s="22"/>
      <c r="J307" s="23"/>
      <c r="K307" s="14">
        <f t="shared" si="25"/>
        <v>0</v>
      </c>
      <c r="L307" s="42"/>
      <c r="M307" s="43"/>
      <c r="N307" s="44">
        <f t="shared" si="26"/>
        <v>0</v>
      </c>
      <c r="O307" s="22"/>
      <c r="P307" s="23"/>
      <c r="Q307" s="14">
        <f t="shared" si="27"/>
        <v>0</v>
      </c>
      <c r="R307" s="33">
        <f t="shared" si="28"/>
        <v>0.21200000000000002</v>
      </c>
      <c r="S307" s="33" t="str">
        <f t="shared" si="29"/>
        <v>n/d</v>
      </c>
      <c r="T307" s="33">
        <f t="shared" si="30"/>
        <v>0</v>
      </c>
    </row>
    <row r="308" spans="1:20" hidden="1" x14ac:dyDescent="0.15">
      <c r="A308" s="17">
        <v>304</v>
      </c>
      <c r="B308" s="6" t="s">
        <v>66</v>
      </c>
      <c r="C308" s="6" t="s">
        <v>103</v>
      </c>
      <c r="D308" s="29">
        <v>2000</v>
      </c>
      <c r="E308" s="7">
        <v>-74</v>
      </c>
      <c r="F308" s="7"/>
      <c r="G308" s="7" t="s">
        <v>55</v>
      </c>
      <c r="H308" s="33">
        <v>0</v>
      </c>
      <c r="I308" s="22"/>
      <c r="J308" s="23"/>
      <c r="K308" s="14">
        <f t="shared" si="25"/>
        <v>0</v>
      </c>
      <c r="L308" s="42"/>
      <c r="M308" s="43"/>
      <c r="N308" s="44">
        <f t="shared" si="26"/>
        <v>0</v>
      </c>
      <c r="O308" s="22"/>
      <c r="P308" s="23"/>
      <c r="Q308" s="14">
        <f t="shared" si="27"/>
        <v>0</v>
      </c>
      <c r="R308" s="33">
        <f t="shared" si="28"/>
        <v>0</v>
      </c>
      <c r="S308" s="33">
        <f t="shared" si="29"/>
        <v>0</v>
      </c>
      <c r="T308" s="33">
        <f t="shared" si="30"/>
        <v>0</v>
      </c>
    </row>
    <row r="309" spans="1:20" x14ac:dyDescent="0.15">
      <c r="A309" s="17">
        <v>110</v>
      </c>
      <c r="B309" s="6" t="s">
        <v>223</v>
      </c>
      <c r="C309" s="8" t="s">
        <v>96</v>
      </c>
      <c r="D309" s="7">
        <v>2000</v>
      </c>
      <c r="E309" s="7">
        <v>-57</v>
      </c>
      <c r="F309" s="49"/>
      <c r="G309" s="7" t="s">
        <v>56</v>
      </c>
      <c r="H309" s="33">
        <v>0</v>
      </c>
      <c r="I309" s="22"/>
      <c r="J309" s="23"/>
      <c r="K309" s="14">
        <f t="shared" si="25"/>
        <v>0</v>
      </c>
      <c r="L309" s="42"/>
      <c r="M309" s="43"/>
      <c r="N309" s="44">
        <f t="shared" si="26"/>
        <v>0</v>
      </c>
      <c r="O309" s="22"/>
      <c r="P309" s="23"/>
      <c r="Q309" s="14">
        <f t="shared" si="27"/>
        <v>0</v>
      </c>
      <c r="R309" s="33">
        <f t="shared" si="28"/>
        <v>0</v>
      </c>
      <c r="S309" s="33">
        <f t="shared" si="29"/>
        <v>0</v>
      </c>
      <c r="T309" s="33">
        <f t="shared" si="30"/>
        <v>0</v>
      </c>
    </row>
    <row r="310" spans="1:20" x14ac:dyDescent="0.15">
      <c r="A310" s="17">
        <v>110</v>
      </c>
      <c r="B310" s="6" t="s">
        <v>393</v>
      </c>
      <c r="C310" s="6" t="s">
        <v>76</v>
      </c>
      <c r="D310" s="29">
        <v>2000</v>
      </c>
      <c r="E310" s="7">
        <v>-68</v>
      </c>
      <c r="F310" s="49"/>
      <c r="G310" s="7" t="s">
        <v>55</v>
      </c>
      <c r="H310" s="33">
        <v>5.6080000000000005</v>
      </c>
      <c r="I310" s="22"/>
      <c r="J310" s="23"/>
      <c r="K310" s="14">
        <f t="shared" si="25"/>
        <v>0</v>
      </c>
      <c r="L310" s="42"/>
      <c r="M310" s="43"/>
      <c r="N310" s="44">
        <f t="shared" si="26"/>
        <v>0</v>
      </c>
      <c r="O310" s="22"/>
      <c r="P310" s="23"/>
      <c r="Q310" s="14">
        <f t="shared" si="27"/>
        <v>0</v>
      </c>
      <c r="R310" s="33">
        <f t="shared" si="28"/>
        <v>5.6080000000000005</v>
      </c>
      <c r="S310" s="33">
        <f t="shared" si="29"/>
        <v>5.6080000000000005</v>
      </c>
      <c r="T310" s="33">
        <f t="shared" si="30"/>
        <v>0</v>
      </c>
    </row>
    <row r="311" spans="1:20" hidden="1" x14ac:dyDescent="0.15">
      <c r="A311" s="17">
        <v>307</v>
      </c>
      <c r="B311" s="6" t="s">
        <v>263</v>
      </c>
      <c r="C311" s="6" t="s">
        <v>100</v>
      </c>
      <c r="D311" s="29">
        <v>1996</v>
      </c>
      <c r="E311" s="7">
        <v>-74</v>
      </c>
      <c r="F311" s="7"/>
      <c r="G311" s="26" t="s">
        <v>55</v>
      </c>
      <c r="H311" s="33">
        <v>6.6560000000000006</v>
      </c>
      <c r="I311" s="22">
        <v>5</v>
      </c>
      <c r="J311" s="23">
        <v>0</v>
      </c>
      <c r="K311" s="14">
        <f t="shared" si="25"/>
        <v>2.16</v>
      </c>
      <c r="L311" s="42">
        <v>1</v>
      </c>
      <c r="M311" s="43">
        <v>1</v>
      </c>
      <c r="N311" s="44">
        <f t="shared" si="26"/>
        <v>12</v>
      </c>
      <c r="O311" s="22">
        <v>17</v>
      </c>
      <c r="P311" s="23">
        <v>0</v>
      </c>
      <c r="Q311" s="14">
        <f t="shared" si="27"/>
        <v>2.12</v>
      </c>
      <c r="R311" s="33">
        <f t="shared" si="28"/>
        <v>8.8160000000000007</v>
      </c>
      <c r="S311" s="33" t="str">
        <f t="shared" si="29"/>
        <v>n/d</v>
      </c>
      <c r="T311" s="33">
        <f t="shared" si="30"/>
        <v>14.120000000000001</v>
      </c>
    </row>
    <row r="312" spans="1:20" x14ac:dyDescent="0.15">
      <c r="A312" s="17">
        <v>110</v>
      </c>
      <c r="B312" s="6" t="s">
        <v>130</v>
      </c>
      <c r="C312" s="6" t="s">
        <v>1</v>
      </c>
      <c r="D312" s="29">
        <v>1998</v>
      </c>
      <c r="E312" s="7">
        <v>-68</v>
      </c>
      <c r="F312" s="49"/>
      <c r="G312" s="7" t="s">
        <v>55</v>
      </c>
      <c r="H312" s="33">
        <v>0</v>
      </c>
      <c r="I312" s="22"/>
      <c r="J312" s="23"/>
      <c r="K312" s="14">
        <f t="shared" si="25"/>
        <v>0</v>
      </c>
      <c r="L312" s="42"/>
      <c r="M312" s="43"/>
      <c r="N312" s="44">
        <f t="shared" si="26"/>
        <v>0</v>
      </c>
      <c r="O312" s="22"/>
      <c r="P312" s="23"/>
      <c r="Q312" s="14">
        <f t="shared" si="27"/>
        <v>0</v>
      </c>
      <c r="R312" s="33">
        <f t="shared" si="28"/>
        <v>0</v>
      </c>
      <c r="S312" s="33" t="str">
        <f t="shared" si="29"/>
        <v>n/d</v>
      </c>
      <c r="T312" s="33">
        <f t="shared" si="30"/>
        <v>0</v>
      </c>
    </row>
    <row r="313" spans="1:20" hidden="1" x14ac:dyDescent="0.15">
      <c r="A313" s="17">
        <v>309</v>
      </c>
      <c r="B313" s="6" t="s">
        <v>285</v>
      </c>
      <c r="C313" s="6" t="s">
        <v>180</v>
      </c>
      <c r="D313" s="29">
        <v>2000</v>
      </c>
      <c r="E313" s="7">
        <v>-74</v>
      </c>
      <c r="F313" s="7"/>
      <c r="G313" s="7" t="s">
        <v>55</v>
      </c>
      <c r="H313" s="33">
        <v>0.21200000000000002</v>
      </c>
      <c r="I313" s="22"/>
      <c r="J313" s="23"/>
      <c r="K313" s="14">
        <f t="shared" si="25"/>
        <v>0</v>
      </c>
      <c r="L313" s="42"/>
      <c r="M313" s="43"/>
      <c r="N313" s="44">
        <f t="shared" si="26"/>
        <v>0</v>
      </c>
      <c r="O313" s="22"/>
      <c r="P313" s="23"/>
      <c r="Q313" s="14">
        <f t="shared" si="27"/>
        <v>0</v>
      </c>
      <c r="R313" s="33">
        <f t="shared" si="28"/>
        <v>0.21200000000000002</v>
      </c>
      <c r="S313" s="33">
        <f t="shared" si="29"/>
        <v>0.21200000000000002</v>
      </c>
      <c r="T313" s="33">
        <f t="shared" si="30"/>
        <v>0</v>
      </c>
    </row>
    <row r="314" spans="1:20" hidden="1" x14ac:dyDescent="0.15">
      <c r="A314" s="17">
        <v>310</v>
      </c>
      <c r="B314" s="6" t="s">
        <v>341</v>
      </c>
      <c r="C314" s="6" t="s">
        <v>88</v>
      </c>
      <c r="D314" s="29">
        <v>2002</v>
      </c>
      <c r="E314" s="7">
        <v>-63</v>
      </c>
      <c r="F314" s="7"/>
      <c r="G314" s="7" t="s">
        <v>55</v>
      </c>
      <c r="H314" s="33">
        <v>0</v>
      </c>
      <c r="I314" s="22">
        <v>5</v>
      </c>
      <c r="J314" s="23">
        <v>1</v>
      </c>
      <c r="K314" s="14">
        <f t="shared" si="25"/>
        <v>4.16</v>
      </c>
      <c r="L314" s="42"/>
      <c r="M314" s="43"/>
      <c r="N314" s="44">
        <f t="shared" si="26"/>
        <v>0</v>
      </c>
      <c r="O314" s="22"/>
      <c r="P314" s="23"/>
      <c r="Q314" s="14">
        <f t="shared" si="27"/>
        <v>0</v>
      </c>
      <c r="R314" s="33">
        <f t="shared" si="28"/>
        <v>4.16</v>
      </c>
      <c r="S314" s="33">
        <f t="shared" si="29"/>
        <v>4.16</v>
      </c>
      <c r="T314" s="33">
        <f t="shared" si="30"/>
        <v>0</v>
      </c>
    </row>
    <row r="315" spans="1:20" hidden="1" x14ac:dyDescent="0.15">
      <c r="A315" s="17">
        <v>311</v>
      </c>
      <c r="B315" s="6" t="s">
        <v>129</v>
      </c>
      <c r="C315" s="6" t="s">
        <v>1</v>
      </c>
      <c r="D315" s="29">
        <v>1998</v>
      </c>
      <c r="E315" s="7">
        <v>-63</v>
      </c>
      <c r="F315" s="7"/>
      <c r="G315" s="7" t="s">
        <v>55</v>
      </c>
      <c r="H315" s="33">
        <v>0</v>
      </c>
      <c r="I315" s="22"/>
      <c r="J315" s="23"/>
      <c r="K315" s="14">
        <f t="shared" si="25"/>
        <v>0</v>
      </c>
      <c r="L315" s="42"/>
      <c r="M315" s="43"/>
      <c r="N315" s="44">
        <f t="shared" si="26"/>
        <v>0</v>
      </c>
      <c r="O315" s="22"/>
      <c r="P315" s="23"/>
      <c r="Q315" s="14">
        <f t="shared" si="27"/>
        <v>0</v>
      </c>
      <c r="R315" s="33">
        <f t="shared" si="28"/>
        <v>0</v>
      </c>
      <c r="S315" s="33" t="str">
        <f t="shared" si="29"/>
        <v>n/d</v>
      </c>
      <c r="T315" s="33">
        <f t="shared" si="30"/>
        <v>0</v>
      </c>
    </row>
    <row r="316" spans="1:20" x14ac:dyDescent="0.15">
      <c r="A316" s="17">
        <v>110</v>
      </c>
      <c r="B316" s="6" t="s">
        <v>307</v>
      </c>
      <c r="C316" s="6" t="s">
        <v>308</v>
      </c>
      <c r="D316" s="29">
        <v>1997</v>
      </c>
      <c r="E316" s="7" t="s">
        <v>53</v>
      </c>
      <c r="F316" s="49"/>
      <c r="G316" s="26" t="s">
        <v>55</v>
      </c>
      <c r="H316" s="33">
        <v>0.43200000000000005</v>
      </c>
      <c r="I316" s="22"/>
      <c r="J316" s="23"/>
      <c r="K316" s="14">
        <f t="shared" si="25"/>
        <v>0</v>
      </c>
      <c r="L316" s="42"/>
      <c r="M316" s="43"/>
      <c r="N316" s="44">
        <f t="shared" si="26"/>
        <v>0</v>
      </c>
      <c r="O316" s="22"/>
      <c r="P316" s="23"/>
      <c r="Q316" s="14">
        <f t="shared" si="27"/>
        <v>0</v>
      </c>
      <c r="R316" s="33">
        <f t="shared" si="28"/>
        <v>0.43200000000000005</v>
      </c>
      <c r="S316" s="33" t="str">
        <f t="shared" si="29"/>
        <v>n/d</v>
      </c>
      <c r="T316" s="33">
        <f t="shared" si="30"/>
        <v>0</v>
      </c>
    </row>
    <row r="317" spans="1:20" hidden="1" x14ac:dyDescent="0.15">
      <c r="A317" s="17">
        <v>110</v>
      </c>
      <c r="B317" s="6"/>
      <c r="C317" s="6"/>
      <c r="D317" s="29"/>
      <c r="E317" s="7"/>
      <c r="F317" s="49"/>
      <c r="G317" s="7"/>
      <c r="H317" s="33">
        <v>0</v>
      </c>
      <c r="I317" s="22">
        <v>1</v>
      </c>
      <c r="J317" s="23">
        <v>3</v>
      </c>
      <c r="K317" s="14">
        <f t="shared" si="25"/>
        <v>16</v>
      </c>
      <c r="L317" s="42"/>
      <c r="M317" s="43"/>
      <c r="N317" s="44"/>
      <c r="O317" s="22"/>
      <c r="P317" s="23"/>
      <c r="Q317" s="14"/>
      <c r="R317" s="33">
        <f t="shared" si="28"/>
        <v>16</v>
      </c>
      <c r="S317" s="33" t="str">
        <f t="shared" si="29"/>
        <v>n/d</v>
      </c>
      <c r="T317" s="58"/>
    </row>
    <row r="318" spans="1:20" hidden="1" x14ac:dyDescent="0.15">
      <c r="A318" s="17">
        <v>314</v>
      </c>
      <c r="B318" s="6" t="s">
        <v>188</v>
      </c>
      <c r="C318" s="6" t="s">
        <v>0</v>
      </c>
      <c r="D318" s="29">
        <v>2002</v>
      </c>
      <c r="E318" s="7">
        <v>-54</v>
      </c>
      <c r="F318" s="7"/>
      <c r="G318" s="7" t="s">
        <v>55</v>
      </c>
      <c r="H318" s="33">
        <v>1.92</v>
      </c>
      <c r="I318" s="22">
        <v>1</v>
      </c>
      <c r="J318" s="23">
        <v>3</v>
      </c>
      <c r="K318" s="14">
        <f t="shared" si="25"/>
        <v>16</v>
      </c>
      <c r="L318" s="42">
        <v>2</v>
      </c>
      <c r="M318" s="43">
        <v>1</v>
      </c>
      <c r="N318" s="44">
        <f>($N$3*(IF(L318=1,5,IF(L318=2,3,IF(L318=3,1.8,IF(L318=5,1.08,IF(L318=9,0.75,IF(L318=17,0.53,IF(L318=33,0.37,IF(L318&gt;=65,0.26,0))))))))))+(M318*1*$N$3)</f>
        <v>8</v>
      </c>
      <c r="O318" s="22"/>
      <c r="P318" s="23"/>
      <c r="Q318" s="14">
        <f>($Q$3*(IF(O318=1,5,IF(O318=2,3,IF(O318=3,1.8,IF(O318=5,1.08,IF(O318=9,0.75,IF(O318=17,0.53,IF(O318=33,0.37,IF(O318&gt;=65,0.26,0))))))))))+(P318*1*$Q$3)</f>
        <v>0</v>
      </c>
      <c r="R318" s="33">
        <f t="shared" si="28"/>
        <v>17.920000000000002</v>
      </c>
      <c r="S318" s="33">
        <f t="shared" si="29"/>
        <v>17.920000000000002</v>
      </c>
      <c r="T318" s="33">
        <f t="shared" ref="T318" si="31">N318+Q318</f>
        <v>8</v>
      </c>
    </row>
  </sheetData>
  <autoFilter ref="B4:T318" xr:uid="{00000000-0009-0000-0000-000001000000}">
    <filterColumn colId="3">
      <filters>
        <filter val="-49"/>
        <filter val="-57"/>
        <filter val="-58"/>
        <filter val="-67"/>
        <filter val="-68"/>
        <filter val="-80"/>
        <filter val="73+"/>
        <filter val="87+"/>
      </filters>
    </filterColumn>
    <sortState xmlns:xlrd2="http://schemas.microsoft.com/office/spreadsheetml/2017/richdata2" ref="B7:T317">
      <sortCondition descending="1" ref="T4:T318"/>
    </sortState>
  </autoFilter>
  <mergeCells count="4">
    <mergeCell ref="A1:T1"/>
    <mergeCell ref="I2:K2"/>
    <mergeCell ref="L2:N2"/>
    <mergeCell ref="O2:Q2"/>
  </mergeCells>
  <pageMargins left="0.25" right="0.25" top="0.75000000000000011" bottom="0.75000000000000011" header="0.30000000000000004" footer="0.30000000000000004"/>
  <pageSetup paperSize="9" scale="93" fitToHeight="2" orientation="portrait" horizontalDpi="0" verticalDpi="0"/>
  <headerFooter alignWithMargins="0">
    <oddFooter>&amp;C&amp;KFB0006RANKING PZTO - U21&amp;R&amp;KFB0006&amp;P</oddFooter>
  </headerFooter>
  <rowBreaks count="2" manualBreakCount="2">
    <brk id="171" max="16383" man="1"/>
    <brk id="3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Ranking ogólny Senior</vt:lpstr>
      <vt:lpstr>MŚ kwal IO</vt:lpstr>
      <vt:lpstr>Roboczy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Pyzel</dc:creator>
  <cp:lastModifiedBy>Wojciech Pyzel</cp:lastModifiedBy>
  <cp:lastPrinted>2017-01-02T09:15:47Z</cp:lastPrinted>
  <dcterms:created xsi:type="dcterms:W3CDTF">2017-01-05T07:02:20Z</dcterms:created>
  <dcterms:modified xsi:type="dcterms:W3CDTF">2019-10-17T08:10:32Z</dcterms:modified>
</cp:coreProperties>
</file>